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N24" i="1" l="1"/>
  <c r="O16" i="1" l="1"/>
  <c r="J13" i="5"/>
  <c r="O16" i="5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M17" i="5" l="1"/>
  <c r="N17" i="5"/>
  <c r="L17" i="5"/>
  <c r="J17" i="5"/>
  <c r="O17" i="5"/>
  <c r="F18" i="5"/>
  <c r="F19" i="5" s="1"/>
  <c r="H18" i="5"/>
  <c r="K19" i="5"/>
  <c r="J19" i="5" s="1"/>
  <c r="O19" i="5"/>
  <c r="O18" i="5"/>
  <c r="J18" i="5"/>
  <c r="N18" i="5"/>
  <c r="M18" i="5"/>
  <c r="H19" i="5"/>
  <c r="M19" i="5" s="1"/>
  <c r="AF13" i="5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L19" i="5" l="1"/>
  <c r="N19" i="5"/>
  <c r="L18" i="5"/>
</calcChain>
</file>

<file path=xl/sharedStrings.xml><?xml version="1.0" encoding="utf-8"?>
<sst xmlns="http://schemas.openxmlformats.org/spreadsheetml/2006/main" count="250" uniqueCount="112">
  <si>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</si>
  <si>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</si>
  <si>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</si>
  <si>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</si>
  <si>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</si>
  <si>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</si>
  <si>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</si>
  <si>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</si>
  <si>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</si>
  <si>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</si>
  <si>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</si>
  <si>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</si>
  <si>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</si>
  <si>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</si>
  <si>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</si>
  <si>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</si>
  <si>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</si>
  <si>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</si>
  <si>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</si>
  <si>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</si>
  <si>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</si>
  <si>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</si>
  <si>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</si>
  <si>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</si>
  <si>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</si>
  <si>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</si>
  <si>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</si>
  <si>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</si>
  <si>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</si>
  <si>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</si>
  <si>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</si>
  <si>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</si>
  <si>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Sarkkinen</t>
  </si>
  <si>
    <t>5.</t>
  </si>
  <si>
    <t>Tahko</t>
  </si>
  <si>
    <t>22.06. 2010  Kiri - Tahko  1-2  (1-2, 4-2, 0-0, 1-2)</t>
  </si>
  <si>
    <t xml:space="preserve">  19 v   9 kk 11 pv</t>
  </si>
  <si>
    <t>suomensarja</t>
  </si>
  <si>
    <t>Tahko  2</t>
  </si>
  <si>
    <t>ykköspesis</t>
  </si>
  <si>
    <t>JoKo</t>
  </si>
  <si>
    <t>4.</t>
  </si>
  <si>
    <t>7.</t>
  </si>
  <si>
    <t>2.</t>
  </si>
  <si>
    <t>HP</t>
  </si>
  <si>
    <t>KPL</t>
  </si>
  <si>
    <t>14.06. 2011  KPL - JoMa  2-0  (2-1, 5-1)</t>
  </si>
  <si>
    <t xml:space="preserve">  20 v   9 kk   3 pv</t>
  </si>
  <si>
    <t>12.06. 2011  ViVe - KPL  1-0  (14-2, 3-3)</t>
  </si>
  <si>
    <t xml:space="preserve">  20 v   9 kk   1 pv</t>
  </si>
  <si>
    <t>Seurat</t>
  </si>
  <si>
    <t>Tahko = Hyvinkään Tahko  (1915),  kasvattajaseura</t>
  </si>
  <si>
    <t>JoKo = Jokioisten Koetus  (1902)</t>
  </si>
  <si>
    <t>HP = Haminan Palloilijat  (1928)</t>
  </si>
  <si>
    <t>11.9.1990   Lempäälä</t>
  </si>
  <si>
    <t>8.</t>
  </si>
  <si>
    <t>10.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</si>
  <si>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</si>
  <si>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</si>
  <si>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</si>
  <si>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</si>
  <si>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</si>
  <si>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</si>
  <si>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</si>
  <si>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</si>
  <si>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</si>
  <si>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</si>
  <si>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</si>
  <si>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</si>
  <si>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</si>
  <si>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</si>
  <si>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</si>
  <si>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</si>
  <si>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</si>
  <si>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</si>
  <si>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</si>
  <si>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</si>
  <si>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jok</t>
  </si>
  <si>
    <t>3/4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</si>
  <si>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</si>
  <si>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</si>
  <si>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</si>
  <si>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</si>
  <si>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</si>
  <si>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</si>
  <si>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</si>
  <si>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</si>
  <si>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</si>
  <si>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1-2  PattU</t>
  </si>
  <si>
    <t>0-0-0</t>
  </si>
  <si>
    <t>0/0</t>
  </si>
  <si>
    <t>0/1</t>
  </si>
  <si>
    <t xml:space="preserve">1.  ottelu    </t>
  </si>
  <si>
    <t>Lyöty</t>
  </si>
  <si>
    <t xml:space="preserve">5.  ottelu    </t>
  </si>
  <si>
    <t>Tuotu</t>
  </si>
  <si>
    <t xml:space="preserve">4.  ottelu    </t>
  </si>
  <si>
    <t xml:space="preserve">   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</si>
  <si>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</si>
  <si>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</si>
  <si>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</si>
  <si>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</si>
  <si>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</si>
  <si>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</si>
  <si>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</si>
  <si>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</si>
  <si>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KPL  2</t>
  </si>
  <si>
    <t>ENSIMMÄISET RUNKOSARJASSA</t>
  </si>
  <si>
    <t>ENSIMMÄISET PUDOTUSPELEISSÄ</t>
  </si>
  <si>
    <t>YLEISÖ</t>
  </si>
  <si>
    <t>1.   03.09. 2011  KPL - PattU  1-0</t>
  </si>
  <si>
    <t>20 v 11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</si>
</sst>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71" customWidth="1"/>
    <col min="3" max="3" width="6.140625" style="70" customWidth="1"/>
    <col min="4" max="4" width="9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.710937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89" customWidth="1"/>
    <col min="45" max="16384" width="9.140625" style="89"/>
  </cols>
  <sheetData>
    <row r="1" spans="1:44" ht="17.25" customHeight="1" x14ac:dyDescent="0.25">
      <c r="A1" s="105"/>
      <c r="B1" s="2" t="s">
        <v>32</v>
      </c>
      <c r="C1" s="3"/>
      <c r="D1" s="4"/>
      <c r="E1" s="5" t="s">
        <v>54</v>
      </c>
      <c r="F1" s="2"/>
      <c r="G1" s="2"/>
      <c r="H1" s="2"/>
      <c r="I1" s="3"/>
      <c r="J1" s="3"/>
      <c r="K1" s="3"/>
      <c r="L1" s="2"/>
      <c r="M1" s="3"/>
      <c r="N1" s="3"/>
      <c r="O1" s="3"/>
      <c r="P1" s="106"/>
      <c r="Q1" s="106"/>
      <c r="R1" s="106"/>
      <c r="S1" s="106"/>
      <c r="T1" s="10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11" customFormat="1" ht="15" customHeight="1" x14ac:dyDescent="0.25">
      <c r="A2" s="107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97</v>
      </c>
      <c r="Q2" s="19"/>
      <c r="R2" s="13"/>
      <c r="S2" s="20"/>
      <c r="T2" s="18"/>
      <c r="U2" s="19" t="s">
        <v>14</v>
      </c>
      <c r="V2" s="13"/>
      <c r="W2" s="13"/>
      <c r="X2" s="19"/>
      <c r="Y2" s="108"/>
      <c r="Z2" s="109"/>
      <c r="AA2" s="18"/>
      <c r="AB2" s="21" t="s">
        <v>14</v>
      </c>
      <c r="AC2" s="19"/>
      <c r="AD2" s="13"/>
      <c r="AE2" s="20"/>
      <c r="AF2" s="18"/>
      <c r="AG2" s="21" t="s">
        <v>79</v>
      </c>
      <c r="AH2" s="13"/>
      <c r="AI2" s="13"/>
      <c r="AJ2" s="14"/>
      <c r="AK2" s="18"/>
      <c r="AL2" s="21" t="s">
        <v>80</v>
      </c>
      <c r="AM2" s="19"/>
      <c r="AN2" s="13"/>
      <c r="AO2" s="110" t="s">
        <v>81</v>
      </c>
      <c r="AP2" s="13"/>
      <c r="AQ2" s="14"/>
      <c r="AR2" s="46"/>
    </row>
    <row r="3" spans="1:44" s="111" customFormat="1" ht="15" customHeight="1" x14ac:dyDescent="0.25">
      <c r="A3" s="10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82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82</v>
      </c>
      <c r="AE3" s="17" t="s">
        <v>16</v>
      </c>
      <c r="AF3" s="22"/>
      <c r="AG3" s="17" t="s">
        <v>83</v>
      </c>
      <c r="AH3" s="17" t="s">
        <v>84</v>
      </c>
      <c r="AI3" s="14" t="s">
        <v>85</v>
      </c>
      <c r="AJ3" s="17" t="s">
        <v>86</v>
      </c>
      <c r="AK3" s="22"/>
      <c r="AL3" s="17" t="s">
        <v>22</v>
      </c>
      <c r="AM3" s="17" t="s">
        <v>23</v>
      </c>
      <c r="AN3" s="14" t="s">
        <v>87</v>
      </c>
      <c r="AO3" s="14" t="s">
        <v>29</v>
      </c>
      <c r="AP3" s="16" t="s">
        <v>30</v>
      </c>
      <c r="AQ3" s="17" t="s">
        <v>31</v>
      </c>
      <c r="AR3" s="46"/>
    </row>
    <row r="4" spans="1:44" s="111" customFormat="1" ht="15" customHeight="1" x14ac:dyDescent="0.25">
      <c r="A4" s="107"/>
      <c r="B4" s="23">
        <v>2005</v>
      </c>
      <c r="C4" s="23" t="s">
        <v>42</v>
      </c>
      <c r="D4" s="24" t="s">
        <v>38</v>
      </c>
      <c r="E4" s="23"/>
      <c r="F4" s="25" t="s">
        <v>37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11" customFormat="1" ht="15" customHeight="1" x14ac:dyDescent="0.25">
      <c r="A5" s="107"/>
      <c r="B5" s="28">
        <v>2006</v>
      </c>
      <c r="C5" s="28"/>
      <c r="D5" s="33"/>
      <c r="E5" s="28"/>
      <c r="F5" s="27"/>
      <c r="G5" s="28"/>
      <c r="H5" s="28"/>
      <c r="I5" s="28"/>
      <c r="J5" s="28"/>
      <c r="K5" s="28"/>
      <c r="L5" s="28"/>
      <c r="M5" s="28"/>
      <c r="N5" s="34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11" customFormat="1" ht="15" customHeight="1" x14ac:dyDescent="0.25">
      <c r="A6" s="107"/>
      <c r="B6" s="23">
        <v>2007</v>
      </c>
      <c r="C6" s="23" t="s">
        <v>41</v>
      </c>
      <c r="D6" s="24" t="s">
        <v>38</v>
      </c>
      <c r="E6" s="23"/>
      <c r="F6" s="25" t="s">
        <v>37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11" customFormat="1" ht="15" customHeight="1" x14ac:dyDescent="0.25">
      <c r="A7" s="107"/>
      <c r="B7" s="23">
        <v>2008</v>
      </c>
      <c r="C7" s="23" t="s">
        <v>42</v>
      </c>
      <c r="D7" s="24" t="s">
        <v>38</v>
      </c>
      <c r="E7" s="23"/>
      <c r="F7" s="25" t="s">
        <v>37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4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11" customFormat="1" ht="15" customHeight="1" x14ac:dyDescent="0.25">
      <c r="A8" s="107"/>
      <c r="B8" s="35">
        <v>2009</v>
      </c>
      <c r="C8" s="35" t="s">
        <v>33</v>
      </c>
      <c r="D8" s="36" t="s">
        <v>40</v>
      </c>
      <c r="E8" s="35"/>
      <c r="F8" s="37" t="s">
        <v>39</v>
      </c>
      <c r="G8" s="73"/>
      <c r="H8" s="72"/>
      <c r="I8" s="35"/>
      <c r="J8" s="35"/>
      <c r="K8" s="35"/>
      <c r="L8" s="35"/>
      <c r="M8" s="35"/>
      <c r="N8" s="38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11" customFormat="1" ht="15" customHeight="1" x14ac:dyDescent="0.25">
      <c r="A9" s="107"/>
      <c r="B9" s="23">
        <v>2010</v>
      </c>
      <c r="C9" s="23" t="s">
        <v>33</v>
      </c>
      <c r="D9" s="24" t="s">
        <v>38</v>
      </c>
      <c r="E9" s="23"/>
      <c r="F9" s="25" t="s">
        <v>37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4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111" customFormat="1" ht="15" customHeight="1" x14ac:dyDescent="0.25">
      <c r="A10" s="107"/>
      <c r="B10" s="28">
        <v>2010</v>
      </c>
      <c r="C10" s="28" t="s">
        <v>33</v>
      </c>
      <c r="D10" s="33" t="s">
        <v>34</v>
      </c>
      <c r="E10" s="28">
        <v>3</v>
      </c>
      <c r="F10" s="28">
        <v>0</v>
      </c>
      <c r="G10" s="28">
        <v>0</v>
      </c>
      <c r="H10" s="28">
        <v>0</v>
      </c>
      <c r="I10" s="28">
        <v>2</v>
      </c>
      <c r="J10" s="28">
        <v>2</v>
      </c>
      <c r="K10" s="28">
        <v>0</v>
      </c>
      <c r="L10" s="28">
        <v>0</v>
      </c>
      <c r="M10" s="28">
        <v>0</v>
      </c>
      <c r="N10" s="34">
        <v>0.4</v>
      </c>
      <c r="O10" s="22">
        <v>5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4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11" customFormat="1" ht="15" customHeight="1" x14ac:dyDescent="0.25">
      <c r="A11" s="107"/>
      <c r="B11" s="35">
        <v>2011</v>
      </c>
      <c r="C11" s="35" t="s">
        <v>43</v>
      </c>
      <c r="D11" s="36" t="s">
        <v>44</v>
      </c>
      <c r="E11" s="35"/>
      <c r="F11" s="37" t="s">
        <v>39</v>
      </c>
      <c r="G11" s="73"/>
      <c r="H11" s="72"/>
      <c r="I11" s="35"/>
      <c r="J11" s="35"/>
      <c r="K11" s="35"/>
      <c r="L11" s="35"/>
      <c r="M11" s="35"/>
      <c r="N11" s="38"/>
      <c r="O11" s="22">
        <v>0</v>
      </c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4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111" customFormat="1" ht="15" customHeight="1" x14ac:dyDescent="0.25">
      <c r="A12" s="107"/>
      <c r="B12" s="28">
        <v>2011</v>
      </c>
      <c r="C12" s="28" t="s">
        <v>41</v>
      </c>
      <c r="D12" s="33" t="s">
        <v>45</v>
      </c>
      <c r="E12" s="28">
        <v>13</v>
      </c>
      <c r="F12" s="28">
        <v>0</v>
      </c>
      <c r="G12" s="28">
        <v>1</v>
      </c>
      <c r="H12" s="28">
        <v>10</v>
      </c>
      <c r="I12" s="28">
        <v>19</v>
      </c>
      <c r="J12" s="28">
        <v>14</v>
      </c>
      <c r="K12" s="28">
        <v>3</v>
      </c>
      <c r="L12" s="28">
        <v>1</v>
      </c>
      <c r="M12" s="28">
        <v>1</v>
      </c>
      <c r="N12" s="34">
        <v>0.42199999999999999</v>
      </c>
      <c r="O12" s="22">
        <v>0</v>
      </c>
      <c r="P12" s="17"/>
      <c r="Q12" s="17"/>
      <c r="R12" s="17"/>
      <c r="S12" s="17"/>
      <c r="T12" s="22"/>
      <c r="U12" s="28">
        <v>1</v>
      </c>
      <c r="V12" s="28">
        <v>0</v>
      </c>
      <c r="W12" s="29">
        <v>0</v>
      </c>
      <c r="X12" s="28">
        <v>0</v>
      </c>
      <c r="Y12" s="28">
        <v>0</v>
      </c>
      <c r="Z12" s="34">
        <v>0</v>
      </c>
      <c r="AA12" s="22">
        <v>0</v>
      </c>
      <c r="AB12" s="17"/>
      <c r="AC12" s="17"/>
      <c r="AD12" s="17"/>
      <c r="AE12" s="17"/>
      <c r="AF12" s="22"/>
      <c r="AG12" s="27"/>
      <c r="AH12" s="27"/>
      <c r="AI12" s="27" t="s">
        <v>88</v>
      </c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111" customFormat="1" ht="15" customHeight="1" x14ac:dyDescent="0.25">
      <c r="A13" s="107"/>
      <c r="B13" s="35">
        <v>2012</v>
      </c>
      <c r="C13" s="35" t="s">
        <v>55</v>
      </c>
      <c r="D13" s="36" t="s">
        <v>44</v>
      </c>
      <c r="E13" s="35"/>
      <c r="F13" s="37" t="s">
        <v>39</v>
      </c>
      <c r="G13" s="73"/>
      <c r="H13" s="72"/>
      <c r="I13" s="35"/>
      <c r="J13" s="35"/>
      <c r="K13" s="35"/>
      <c r="L13" s="35"/>
      <c r="M13" s="35"/>
      <c r="N13" s="38"/>
      <c r="O13" s="22">
        <v>0</v>
      </c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34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111" customFormat="1" ht="15" customHeight="1" x14ac:dyDescent="0.25">
      <c r="A14" s="107"/>
      <c r="B14" s="28">
        <v>2012</v>
      </c>
      <c r="C14" s="28" t="s">
        <v>56</v>
      </c>
      <c r="D14" s="33" t="s">
        <v>45</v>
      </c>
      <c r="E14" s="28">
        <v>12</v>
      </c>
      <c r="F14" s="28">
        <v>0</v>
      </c>
      <c r="G14" s="28">
        <v>0</v>
      </c>
      <c r="H14" s="29">
        <v>5</v>
      </c>
      <c r="I14" s="28">
        <v>17</v>
      </c>
      <c r="J14" s="28">
        <v>17</v>
      </c>
      <c r="K14" s="28">
        <v>0</v>
      </c>
      <c r="L14" s="28">
        <v>0</v>
      </c>
      <c r="M14" s="28">
        <v>0</v>
      </c>
      <c r="N14" s="34">
        <v>0.436</v>
      </c>
      <c r="O14" s="22">
        <v>0</v>
      </c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34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111" customFormat="1" ht="15" customHeight="1" x14ac:dyDescent="0.25">
      <c r="A15" s="107"/>
      <c r="B15" s="35">
        <v>2013</v>
      </c>
      <c r="C15" s="35" t="s">
        <v>58</v>
      </c>
      <c r="D15" s="36" t="s">
        <v>44</v>
      </c>
      <c r="E15" s="35"/>
      <c r="F15" s="37" t="s">
        <v>39</v>
      </c>
      <c r="G15" s="73"/>
      <c r="H15" s="72"/>
      <c r="I15" s="35"/>
      <c r="J15" s="35"/>
      <c r="K15" s="35"/>
      <c r="L15" s="35"/>
      <c r="M15" s="35"/>
      <c r="N15" s="38"/>
      <c r="O15" s="22">
        <v>0</v>
      </c>
      <c r="P15" s="17"/>
      <c r="Q15" s="17"/>
      <c r="R15" s="17"/>
      <c r="S15" s="17"/>
      <c r="T15" s="22"/>
      <c r="U15" s="27"/>
      <c r="V15" s="28"/>
      <c r="W15" s="29"/>
      <c r="X15" s="28"/>
      <c r="Y15" s="28"/>
      <c r="Z15" s="34"/>
      <c r="AA15" s="22">
        <v>40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11" customFormat="1" ht="15" customHeight="1" x14ac:dyDescent="0.25">
      <c r="A16" s="112"/>
      <c r="B16" s="15" t="s">
        <v>7</v>
      </c>
      <c r="C16" s="16"/>
      <c r="D16" s="14"/>
      <c r="E16" s="17">
        <v>28</v>
      </c>
      <c r="F16" s="17">
        <v>0</v>
      </c>
      <c r="G16" s="17">
        <v>1</v>
      </c>
      <c r="H16" s="17">
        <v>15</v>
      </c>
      <c r="I16" s="17">
        <v>38</v>
      </c>
      <c r="J16" s="17">
        <v>33</v>
      </c>
      <c r="K16" s="17">
        <v>3</v>
      </c>
      <c r="L16" s="17">
        <v>1</v>
      </c>
      <c r="M16" s="17">
        <v>1</v>
      </c>
      <c r="N16" s="39">
        <v>0.42699999999999999</v>
      </c>
      <c r="O16" s="22">
        <f>SUM(O10:O15)</f>
        <v>5</v>
      </c>
      <c r="P16" s="113" t="s">
        <v>89</v>
      </c>
      <c r="Q16" s="113" t="s">
        <v>89</v>
      </c>
      <c r="R16" s="113" t="s">
        <v>89</v>
      </c>
      <c r="S16" s="113" t="s">
        <v>89</v>
      </c>
      <c r="T16" s="44"/>
      <c r="U16" s="17">
        <f t="shared" ref="U16:Y16" si="0">PRODUCT(E22)</f>
        <v>1</v>
      </c>
      <c r="V16" s="17">
        <f t="shared" si="0"/>
        <v>0</v>
      </c>
      <c r="W16" s="17">
        <f t="shared" si="0"/>
        <v>0</v>
      </c>
      <c r="X16" s="17">
        <f t="shared" si="0"/>
        <v>0</v>
      </c>
      <c r="Y16" s="17">
        <f t="shared" si="0"/>
        <v>0</v>
      </c>
      <c r="Z16" s="39">
        <f>PRODUCT(N22)</f>
        <v>0</v>
      </c>
      <c r="AA16" s="114">
        <f>SUM(AA3:AA15)</f>
        <v>106</v>
      </c>
      <c r="AB16" s="113" t="s">
        <v>89</v>
      </c>
      <c r="AC16" s="113" t="s">
        <v>89</v>
      </c>
      <c r="AD16" s="113" t="s">
        <v>89</v>
      </c>
      <c r="AE16" s="113" t="s">
        <v>89</v>
      </c>
      <c r="AF16" s="22"/>
      <c r="AG16" s="113" t="s">
        <v>90</v>
      </c>
      <c r="AH16" s="113" t="s">
        <v>90</v>
      </c>
      <c r="AI16" s="113" t="s">
        <v>91</v>
      </c>
      <c r="AJ16" s="113" t="s">
        <v>90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6"/>
    </row>
    <row r="17" spans="1:45" s="111" customFormat="1" ht="15" customHeight="1" x14ac:dyDescent="0.25">
      <c r="A17" s="112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15"/>
      <c r="O17" s="22"/>
      <c r="P17" s="21"/>
      <c r="Q17" s="19"/>
      <c r="R17" s="108"/>
      <c r="S17" s="109"/>
      <c r="T17" s="22"/>
      <c r="U17" s="21"/>
      <c r="V17" s="19"/>
      <c r="W17" s="108"/>
      <c r="X17" s="19"/>
      <c r="Y17" s="108"/>
      <c r="Z17" s="109"/>
      <c r="AA17" s="22"/>
      <c r="AB17" s="116"/>
      <c r="AC17" s="117"/>
      <c r="AD17" s="108"/>
      <c r="AE17" s="109"/>
      <c r="AF17" s="22"/>
      <c r="AG17" s="118">
        <v>0</v>
      </c>
      <c r="AH17" s="119">
        <v>0</v>
      </c>
      <c r="AI17" s="119">
        <v>0</v>
      </c>
      <c r="AJ17" s="120">
        <v>0</v>
      </c>
      <c r="AK17" s="22"/>
      <c r="AL17" s="16"/>
      <c r="AM17" s="13"/>
      <c r="AN17" s="13"/>
      <c r="AO17" s="13"/>
      <c r="AP17" s="13"/>
      <c r="AQ17" s="14"/>
      <c r="AR17" s="46"/>
    </row>
    <row r="18" spans="1:45" ht="15" customHeight="1" x14ac:dyDescent="0.25">
      <c r="A18" s="107"/>
      <c r="B18" s="33" t="s">
        <v>2</v>
      </c>
      <c r="C18" s="32"/>
      <c r="D18" s="40">
        <v>37.666666666666671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2"/>
      <c r="Q18" s="22"/>
      <c r="R18" s="22"/>
      <c r="S18" s="2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2"/>
      <c r="AG18" s="41"/>
      <c r="AH18" s="41"/>
      <c r="AI18" s="41"/>
      <c r="AJ18" s="41"/>
      <c r="AK18" s="22"/>
      <c r="AL18" s="41"/>
      <c r="AM18" s="41"/>
      <c r="AN18" s="41"/>
      <c r="AO18" s="41"/>
      <c r="AP18" s="41"/>
      <c r="AQ18" s="41"/>
      <c r="AR18" s="46"/>
    </row>
    <row r="19" spans="1:45" s="111" customFormat="1" ht="15" customHeight="1" x14ac:dyDescent="0.25">
      <c r="A19" s="10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4"/>
      <c r="P19" s="44"/>
      <c r="Q19" s="44"/>
      <c r="R19" s="44"/>
      <c r="S19" s="44"/>
      <c r="T19" s="44"/>
      <c r="U19" s="41"/>
      <c r="V19" s="45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6"/>
    </row>
    <row r="20" spans="1:45" ht="15" customHeight="1" x14ac:dyDescent="0.25">
      <c r="A20" s="107"/>
      <c r="B20" s="21" t="s">
        <v>24</v>
      </c>
      <c r="C20" s="47"/>
      <c r="D20" s="47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16</v>
      </c>
      <c r="J20" s="41"/>
      <c r="K20" s="17" t="s">
        <v>26</v>
      </c>
      <c r="L20" s="17" t="s">
        <v>27</v>
      </c>
      <c r="M20" s="17" t="s">
        <v>28</v>
      </c>
      <c r="N20" s="17" t="s">
        <v>21</v>
      </c>
      <c r="O20" s="22"/>
      <c r="P20" s="48" t="s">
        <v>107</v>
      </c>
      <c r="Q20" s="11"/>
      <c r="R20" s="11"/>
      <c r="S20" s="11"/>
      <c r="T20" s="49"/>
      <c r="U20" s="49"/>
      <c r="V20" s="49"/>
      <c r="W20" s="49"/>
      <c r="X20" s="49"/>
      <c r="Y20" s="11"/>
      <c r="Z20" s="11"/>
      <c r="AA20" s="11"/>
      <c r="AB20" s="49"/>
      <c r="AC20" s="49"/>
      <c r="AD20" s="11"/>
      <c r="AE20" s="50"/>
      <c r="AF20" s="22"/>
      <c r="AG20" s="48" t="s">
        <v>108</v>
      </c>
      <c r="AH20" s="11"/>
      <c r="AI20" s="11"/>
      <c r="AJ20" s="11"/>
      <c r="AK20" s="11"/>
      <c r="AL20" s="10" t="s">
        <v>109</v>
      </c>
      <c r="AM20" s="11"/>
      <c r="AN20" s="11"/>
      <c r="AO20" s="11"/>
      <c r="AP20" s="11"/>
      <c r="AQ20" s="50"/>
      <c r="AR20" s="46"/>
    </row>
    <row r="21" spans="1:45" ht="15" customHeight="1" x14ac:dyDescent="0.25">
      <c r="A21" s="107"/>
      <c r="B21" s="48" t="s">
        <v>12</v>
      </c>
      <c r="C21" s="11"/>
      <c r="D21" s="50"/>
      <c r="E21" s="28">
        <v>28</v>
      </c>
      <c r="F21" s="28">
        <v>0</v>
      </c>
      <c r="G21" s="28">
        <v>1</v>
      </c>
      <c r="H21" s="28">
        <v>15</v>
      </c>
      <c r="I21" s="28">
        <v>38</v>
      </c>
      <c r="J21" s="41"/>
      <c r="K21" s="51">
        <v>3.5714285714285712E-2</v>
      </c>
      <c r="L21" s="51">
        <v>0.5357142857142857</v>
      </c>
      <c r="M21" s="51">
        <v>1.3571428571428572</v>
      </c>
      <c r="N21" s="52">
        <v>0.42699999999999999</v>
      </c>
      <c r="O21" s="22"/>
      <c r="P21" s="131" t="s">
        <v>9</v>
      </c>
      <c r="Q21" s="148"/>
      <c r="R21" s="132" t="s">
        <v>35</v>
      </c>
      <c r="S21" s="132"/>
      <c r="T21" s="132"/>
      <c r="U21" s="132"/>
      <c r="V21" s="132"/>
      <c r="W21" s="132"/>
      <c r="X21" s="132"/>
      <c r="Y21" s="149"/>
      <c r="Z21" s="149"/>
      <c r="AA21" s="149"/>
      <c r="AB21" s="149" t="s">
        <v>92</v>
      </c>
      <c r="AC21" s="132"/>
      <c r="AD21" s="150" t="s">
        <v>36</v>
      </c>
      <c r="AE21" s="133"/>
      <c r="AF21" s="22"/>
      <c r="AG21" s="131" t="s">
        <v>9</v>
      </c>
      <c r="AH21" s="132" t="s">
        <v>110</v>
      </c>
      <c r="AI21" s="132"/>
      <c r="AJ21" s="165"/>
      <c r="AK21" s="165"/>
      <c r="AL21" s="165">
        <v>1216</v>
      </c>
      <c r="AM21" s="165"/>
      <c r="AN21" s="163" t="s">
        <v>111</v>
      </c>
      <c r="AO21" s="165"/>
      <c r="AP21" s="165"/>
      <c r="AQ21" s="150"/>
      <c r="AR21" s="46"/>
    </row>
    <row r="22" spans="1:45" ht="15" customHeight="1" x14ac:dyDescent="0.25">
      <c r="A22" s="107"/>
      <c r="B22" s="53" t="s">
        <v>14</v>
      </c>
      <c r="C22" s="54"/>
      <c r="D22" s="55"/>
      <c r="E22" s="28">
        <v>1</v>
      </c>
      <c r="F22" s="28">
        <v>0</v>
      </c>
      <c r="G22" s="28">
        <v>0</v>
      </c>
      <c r="H22" s="28">
        <v>0</v>
      </c>
      <c r="I22" s="28">
        <v>0</v>
      </c>
      <c r="J22" s="41"/>
      <c r="K22" s="51">
        <v>0</v>
      </c>
      <c r="L22" s="51">
        <v>0</v>
      </c>
      <c r="M22" s="51">
        <v>0</v>
      </c>
      <c r="N22" s="34">
        <v>0</v>
      </c>
      <c r="O22" s="22"/>
      <c r="P22" s="151" t="s">
        <v>93</v>
      </c>
      <c r="Q22" s="152"/>
      <c r="R22" s="153" t="s">
        <v>46</v>
      </c>
      <c r="S22" s="153"/>
      <c r="T22" s="153"/>
      <c r="U22" s="153"/>
      <c r="V22" s="153"/>
      <c r="W22" s="153"/>
      <c r="X22" s="153"/>
      <c r="Y22" s="154"/>
      <c r="Z22" s="154"/>
      <c r="AA22" s="154"/>
      <c r="AB22" s="154" t="s">
        <v>94</v>
      </c>
      <c r="AC22" s="153"/>
      <c r="AD22" s="155" t="s">
        <v>47</v>
      </c>
      <c r="AE22" s="156"/>
      <c r="AF22" s="22"/>
      <c r="AG22" s="151" t="s">
        <v>93</v>
      </c>
      <c r="AH22" s="166"/>
      <c r="AI22" s="153"/>
      <c r="AJ22" s="114"/>
      <c r="AK22" s="114"/>
      <c r="AL22" s="114"/>
      <c r="AM22" s="114"/>
      <c r="AN22" s="163"/>
      <c r="AO22" s="114"/>
      <c r="AP22" s="114"/>
      <c r="AQ22" s="155"/>
      <c r="AR22" s="46"/>
    </row>
    <row r="23" spans="1:45" ht="15" customHeight="1" x14ac:dyDescent="0.25">
      <c r="A23" s="107"/>
      <c r="B23" s="56" t="s">
        <v>15</v>
      </c>
      <c r="C23" s="57"/>
      <c r="D23" s="58"/>
      <c r="E23" s="30"/>
      <c r="F23" s="30"/>
      <c r="G23" s="30"/>
      <c r="H23" s="30"/>
      <c r="I23" s="30"/>
      <c r="J23" s="41"/>
      <c r="K23" s="30"/>
      <c r="L23" s="30"/>
      <c r="M23" s="30"/>
      <c r="N23" s="30"/>
      <c r="O23" s="22"/>
      <c r="P23" s="151" t="s">
        <v>95</v>
      </c>
      <c r="Q23" s="152"/>
      <c r="R23" s="153" t="s">
        <v>48</v>
      </c>
      <c r="S23" s="153"/>
      <c r="T23" s="153"/>
      <c r="U23" s="153"/>
      <c r="V23" s="153"/>
      <c r="W23" s="153"/>
      <c r="X23" s="153"/>
      <c r="Y23" s="154"/>
      <c r="Z23" s="154"/>
      <c r="AA23" s="154"/>
      <c r="AB23" s="154" t="s">
        <v>96</v>
      </c>
      <c r="AC23" s="153"/>
      <c r="AD23" s="155" t="s">
        <v>49</v>
      </c>
      <c r="AE23" s="156"/>
      <c r="AF23" s="22"/>
      <c r="AG23" s="151" t="s">
        <v>95</v>
      </c>
      <c r="AH23" s="166"/>
      <c r="AI23" s="153"/>
      <c r="AJ23" s="114"/>
      <c r="AK23" s="114"/>
      <c r="AL23" s="114"/>
      <c r="AM23" s="114"/>
      <c r="AN23" s="163"/>
      <c r="AO23" s="114"/>
      <c r="AP23" s="114"/>
      <c r="AQ23" s="155"/>
      <c r="AR23" s="46"/>
    </row>
    <row r="24" spans="1:45" ht="15" customHeight="1" x14ac:dyDescent="0.25">
      <c r="A24" s="107"/>
      <c r="B24" s="59" t="s">
        <v>25</v>
      </c>
      <c r="C24" s="60"/>
      <c r="D24" s="61"/>
      <c r="E24" s="17">
        <v>29</v>
      </c>
      <c r="F24" s="17">
        <v>0</v>
      </c>
      <c r="G24" s="17">
        <v>1</v>
      </c>
      <c r="H24" s="17">
        <v>15</v>
      </c>
      <c r="I24" s="17">
        <v>38</v>
      </c>
      <c r="J24" s="41"/>
      <c r="K24" s="62">
        <v>3.4482758620689655E-2</v>
      </c>
      <c r="L24" s="62">
        <v>0.51724137931034486</v>
      </c>
      <c r="M24" s="62">
        <v>1.3103448275862069</v>
      </c>
      <c r="N24" s="39">
        <f>PRODUCT(38/91)</f>
        <v>0.4175824175824176</v>
      </c>
      <c r="O24" s="22"/>
      <c r="P24" s="157" t="s">
        <v>10</v>
      </c>
      <c r="Q24" s="158"/>
      <c r="R24" s="159"/>
      <c r="S24" s="159"/>
      <c r="T24" s="159"/>
      <c r="U24" s="159"/>
      <c r="V24" s="159"/>
      <c r="W24" s="159"/>
      <c r="X24" s="159"/>
      <c r="Y24" s="160"/>
      <c r="Z24" s="160"/>
      <c r="AA24" s="160"/>
      <c r="AB24" s="160"/>
      <c r="AC24" s="159"/>
      <c r="AD24" s="161"/>
      <c r="AE24" s="162"/>
      <c r="AF24" s="22"/>
      <c r="AG24" s="157" t="s">
        <v>10</v>
      </c>
      <c r="AH24" s="159"/>
      <c r="AI24" s="159"/>
      <c r="AJ24" s="161"/>
      <c r="AK24" s="161"/>
      <c r="AL24" s="161"/>
      <c r="AM24" s="161"/>
      <c r="AN24" s="164"/>
      <c r="AO24" s="161"/>
      <c r="AP24" s="161"/>
      <c r="AQ24" s="64"/>
      <c r="AR24" s="46"/>
    </row>
    <row r="25" spans="1:45" ht="15" customHeight="1" x14ac:dyDescent="0.25">
      <c r="A25" s="107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2"/>
      <c r="P25" s="41"/>
      <c r="Q25" s="45"/>
      <c r="R25" s="41"/>
      <c r="S25" s="41"/>
      <c r="T25" s="22"/>
      <c r="U25" s="22"/>
      <c r="V25" s="45"/>
      <c r="W25" s="41"/>
      <c r="X25" s="41"/>
      <c r="Y25" s="22"/>
      <c r="Z25" s="22"/>
      <c r="AA25" s="22"/>
      <c r="AB25" s="22"/>
      <c r="AC25" s="22"/>
      <c r="AD25" s="22"/>
      <c r="AE25" s="22"/>
      <c r="AF25" s="22"/>
      <c r="AG25" s="22"/>
      <c r="AH25" s="63"/>
      <c r="AI25" s="41"/>
      <c r="AJ25" s="41"/>
      <c r="AK25" s="22"/>
      <c r="AL25" s="41"/>
      <c r="AM25" s="41"/>
      <c r="AN25" s="41"/>
      <c r="AO25" s="41"/>
      <c r="AP25" s="41"/>
      <c r="AQ25" s="41"/>
      <c r="AR25" s="46"/>
    </row>
    <row r="26" spans="1:45" ht="15" customHeight="1" x14ac:dyDescent="0.2">
      <c r="A26" s="107"/>
      <c r="B26" s="41" t="s">
        <v>50</v>
      </c>
      <c r="C26" s="41"/>
      <c r="D26" s="41" t="s">
        <v>51</v>
      </c>
      <c r="E26" s="45"/>
      <c r="F26" s="45"/>
      <c r="G26" s="45"/>
      <c r="H26" s="45"/>
      <c r="I26" s="45"/>
      <c r="J26" s="41"/>
      <c r="K26" s="45"/>
      <c r="L26" s="45"/>
      <c r="M26" s="45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107"/>
      <c r="B27" s="41"/>
      <c r="C27" s="41"/>
      <c r="D27" s="41" t="s">
        <v>52</v>
      </c>
      <c r="E27" s="45"/>
      <c r="F27" s="45"/>
      <c r="G27" s="45"/>
      <c r="H27" s="45"/>
      <c r="I27" s="45"/>
      <c r="J27" s="41"/>
      <c r="K27" s="45"/>
      <c r="L27" s="45"/>
      <c r="M27" s="45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07"/>
      <c r="B28" s="41"/>
      <c r="C28" s="41"/>
      <c r="D28" s="41" t="s">
        <v>53</v>
      </c>
      <c r="E28" s="45"/>
      <c r="F28" s="45"/>
      <c r="G28" s="45"/>
      <c r="H28" s="45"/>
      <c r="I28" s="45"/>
      <c r="J28" s="41"/>
      <c r="K28" s="45"/>
      <c r="L28" s="45"/>
      <c r="M28" s="45"/>
      <c r="N28" s="42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7" customFormat="1" ht="15" customHeight="1" x14ac:dyDescent="0.2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7" customFormat="1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5"/>
      <c r="R30" s="41"/>
      <c r="S30" s="41"/>
      <c r="T30" s="22"/>
      <c r="U30" s="22"/>
      <c r="V30" s="63"/>
      <c r="W30" s="41"/>
      <c r="X30" s="41"/>
      <c r="Y30" s="41"/>
      <c r="Z30" s="41"/>
      <c r="AA30" s="41"/>
      <c r="AB30" s="41"/>
      <c r="AC30" s="41"/>
      <c r="AD30" s="41"/>
      <c r="AE30" s="41"/>
      <c r="AF30" s="46"/>
      <c r="AG30" s="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6"/>
    </row>
    <row r="31" spans="1:45" s="7" customFormat="1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5"/>
      <c r="R31" s="41"/>
      <c r="S31" s="41"/>
      <c r="T31" s="22"/>
      <c r="U31" s="22"/>
      <c r="V31" s="63"/>
      <c r="W31" s="41"/>
      <c r="X31" s="41"/>
      <c r="Y31" s="41"/>
      <c r="Z31" s="41"/>
      <c r="AA31" s="41"/>
      <c r="AB31" s="41"/>
      <c r="AC31" s="41"/>
      <c r="AD31" s="41"/>
      <c r="AE31" s="41"/>
      <c r="AF31" s="46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  <c r="R32" s="41"/>
      <c r="S32" s="41"/>
      <c r="T32" s="22"/>
      <c r="U32" s="22"/>
      <c r="V32" s="63"/>
      <c r="W32" s="41"/>
      <c r="X32" s="41"/>
      <c r="Y32" s="41"/>
      <c r="Z32" s="41"/>
      <c r="AA32" s="41"/>
      <c r="AB32" s="41"/>
      <c r="AC32" s="41"/>
      <c r="AD32" s="41"/>
      <c r="AE32" s="41"/>
      <c r="AF32" s="46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2"/>
      <c r="AH38" s="63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89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89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89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89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89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89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89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89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89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89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89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89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89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89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89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89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89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89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89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22"/>
      <c r="Q85" s="22"/>
      <c r="R85" s="22"/>
      <c r="S85" s="22"/>
      <c r="T85" s="22"/>
      <c r="U85" s="41"/>
      <c r="V85" s="45"/>
      <c r="W85" s="41"/>
      <c r="X85" s="41"/>
      <c r="Y85" s="22"/>
      <c r="Z85" s="22"/>
      <c r="AA85" s="22"/>
      <c r="AB85" s="22"/>
      <c r="AC85" s="22"/>
      <c r="AD85" s="22"/>
      <c r="AE85" s="22"/>
      <c r="AF85" s="22"/>
      <c r="AG85" s="22"/>
      <c r="AH85" s="63"/>
      <c r="AI85" s="41"/>
      <c r="AJ85" s="41"/>
      <c r="AK85" s="22"/>
      <c r="AL85" s="22"/>
      <c r="AM85" s="22"/>
      <c r="AN85" s="22"/>
      <c r="AO85" s="22"/>
      <c r="AP85" s="22"/>
      <c r="AQ85" s="22"/>
      <c r="AR85" s="89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5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63"/>
      <c r="AI86" s="41"/>
      <c r="AJ86" s="41"/>
      <c r="AK86" s="22"/>
      <c r="AL86" s="22"/>
      <c r="AM86" s="22"/>
      <c r="AN86" s="22"/>
      <c r="AO86" s="22"/>
      <c r="AP86" s="22"/>
      <c r="AQ86" s="22"/>
      <c r="AR86" s="89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5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3"/>
      <c r="AI87" s="41"/>
      <c r="AJ87" s="41"/>
      <c r="AK87" s="22"/>
      <c r="AL87" s="22"/>
      <c r="AM87" s="22"/>
      <c r="AN87" s="22"/>
      <c r="AO87" s="22"/>
      <c r="AP87" s="22"/>
      <c r="AQ87" s="22"/>
      <c r="AR87" s="89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5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3"/>
      <c r="AI88" s="41"/>
      <c r="AJ88" s="41"/>
      <c r="AK88" s="22"/>
      <c r="AL88" s="22"/>
      <c r="AM88" s="22"/>
      <c r="AN88" s="22"/>
      <c r="AO88" s="22"/>
      <c r="AP88" s="22"/>
      <c r="AQ88" s="22"/>
      <c r="AR88" s="89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89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89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89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89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89"/>
    </row>
    <row r="178" spans="1:44" ht="15" customHeight="1" x14ac:dyDescent="0.25">
      <c r="AG178" s="22"/>
      <c r="AH178" s="63"/>
      <c r="AI178" s="41"/>
      <c r="AJ178" s="41"/>
    </row>
    <row r="179" spans="1:44" ht="15" customHeight="1" x14ac:dyDescent="0.25">
      <c r="AG179" s="22"/>
      <c r="AH179" s="63"/>
      <c r="AI179" s="41"/>
      <c r="AJ179" s="41"/>
    </row>
    <row r="180" spans="1:44" ht="15" customHeight="1" x14ac:dyDescent="0.25">
      <c r="AG180" s="22"/>
      <c r="AH180" s="63"/>
      <c r="AI180" s="41"/>
      <c r="AJ180" s="41"/>
    </row>
    <row r="181" spans="1:44" ht="15" customHeight="1" x14ac:dyDescent="0.25">
      <c r="AG181" s="22"/>
      <c r="AH181" s="63"/>
      <c r="AI181" s="41"/>
      <c r="AJ181" s="41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</row>
    <row r="186" spans="1:44" ht="15" customHeight="1" x14ac:dyDescent="0.2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</row>
    <row r="187" spans="1:44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1:44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1:44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1:44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1:44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1:44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54</v>
      </c>
      <c r="F1" s="5"/>
      <c r="G1" s="6"/>
      <c r="H1" s="6"/>
      <c r="I1" s="2"/>
      <c r="J1" s="3"/>
      <c r="K1" s="10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0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21" t="s">
        <v>57</v>
      </c>
      <c r="C2" s="75"/>
      <c r="D2" s="122"/>
      <c r="E2" s="12" t="s">
        <v>12</v>
      </c>
      <c r="F2" s="13"/>
      <c r="G2" s="13"/>
      <c r="H2" s="13"/>
      <c r="I2" s="19"/>
      <c r="J2" s="14"/>
      <c r="K2" s="123"/>
      <c r="L2" s="21" t="s">
        <v>98</v>
      </c>
      <c r="M2" s="13"/>
      <c r="N2" s="13"/>
      <c r="O2" s="20"/>
      <c r="P2" s="18"/>
      <c r="Q2" s="21" t="s">
        <v>99</v>
      </c>
      <c r="R2" s="13"/>
      <c r="S2" s="13"/>
      <c r="T2" s="13"/>
      <c r="U2" s="19"/>
      <c r="V2" s="20"/>
      <c r="W2" s="18"/>
      <c r="X2" s="124" t="s">
        <v>100</v>
      </c>
      <c r="Y2" s="125"/>
      <c r="Z2" s="126"/>
      <c r="AA2" s="12" t="s">
        <v>12</v>
      </c>
      <c r="AB2" s="13"/>
      <c r="AC2" s="13"/>
      <c r="AD2" s="13"/>
      <c r="AE2" s="19"/>
      <c r="AF2" s="14"/>
      <c r="AG2" s="123"/>
      <c r="AH2" s="21" t="s">
        <v>101</v>
      </c>
      <c r="AI2" s="13"/>
      <c r="AJ2" s="13"/>
      <c r="AK2" s="20"/>
      <c r="AL2" s="18"/>
      <c r="AM2" s="21" t="s">
        <v>99</v>
      </c>
      <c r="AN2" s="13"/>
      <c r="AO2" s="13"/>
      <c r="AP2" s="13"/>
      <c r="AQ2" s="19"/>
      <c r="AR2" s="20"/>
      <c r="AS2" s="12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7"/>
      <c r="L3" s="17" t="s">
        <v>5</v>
      </c>
      <c r="M3" s="17" t="s">
        <v>6</v>
      </c>
      <c r="N3" s="17" t="s">
        <v>82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7"/>
      <c r="AH3" s="17" t="s">
        <v>5</v>
      </c>
      <c r="AI3" s="17" t="s">
        <v>6</v>
      </c>
      <c r="AJ3" s="17" t="s">
        <v>82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34"/>
      <c r="K4" s="44"/>
      <c r="L4" s="113"/>
      <c r="M4" s="17"/>
      <c r="N4" s="17"/>
      <c r="O4" s="17"/>
      <c r="P4" s="22"/>
      <c r="Q4" s="28"/>
      <c r="R4" s="28"/>
      <c r="S4" s="29"/>
      <c r="T4" s="28"/>
      <c r="U4" s="28"/>
      <c r="V4" s="128"/>
      <c r="W4" s="44"/>
      <c r="X4" s="28">
        <v>2005</v>
      </c>
      <c r="Y4" s="28" t="s">
        <v>42</v>
      </c>
      <c r="Z4" s="33" t="s">
        <v>38</v>
      </c>
      <c r="AA4" s="28">
        <v>1</v>
      </c>
      <c r="AB4" s="28">
        <v>0</v>
      </c>
      <c r="AC4" s="28">
        <v>0</v>
      </c>
      <c r="AD4" s="28">
        <v>0</v>
      </c>
      <c r="AE4" s="28">
        <v>0</v>
      </c>
      <c r="AF4" s="52">
        <v>0</v>
      </c>
      <c r="AG4" s="146">
        <v>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9"/>
      <c r="AS4" s="14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34"/>
      <c r="K5" s="44"/>
      <c r="L5" s="113"/>
      <c r="M5" s="17"/>
      <c r="N5" s="17"/>
      <c r="O5" s="17"/>
      <c r="P5" s="22"/>
      <c r="Q5" s="28"/>
      <c r="R5" s="28"/>
      <c r="S5" s="29"/>
      <c r="T5" s="28"/>
      <c r="U5" s="28"/>
      <c r="V5" s="128"/>
      <c r="W5" s="44"/>
      <c r="X5" s="28"/>
      <c r="Y5" s="28"/>
      <c r="Z5" s="33"/>
      <c r="AA5" s="28"/>
      <c r="AB5" s="28"/>
      <c r="AC5" s="28"/>
      <c r="AD5" s="28"/>
      <c r="AE5" s="28"/>
      <c r="AF5" s="52"/>
      <c r="AG5" s="146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29"/>
      <c r="AS5" s="14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34"/>
      <c r="K6" s="44"/>
      <c r="L6" s="113"/>
      <c r="M6" s="17"/>
      <c r="N6" s="17"/>
      <c r="O6" s="17"/>
      <c r="P6" s="22"/>
      <c r="Q6" s="28"/>
      <c r="R6" s="28"/>
      <c r="S6" s="29"/>
      <c r="T6" s="28"/>
      <c r="U6" s="28"/>
      <c r="V6" s="128"/>
      <c r="W6" s="44"/>
      <c r="X6" s="28">
        <v>2007</v>
      </c>
      <c r="Y6" s="28" t="s">
        <v>41</v>
      </c>
      <c r="Z6" s="33" t="s">
        <v>38</v>
      </c>
      <c r="AA6" s="28">
        <v>10</v>
      </c>
      <c r="AB6" s="28">
        <v>0</v>
      </c>
      <c r="AC6" s="28">
        <v>2</v>
      </c>
      <c r="AD6" s="28">
        <v>8</v>
      </c>
      <c r="AE6" s="28">
        <v>27</v>
      </c>
      <c r="AF6" s="52">
        <v>0.52939999999999998</v>
      </c>
      <c r="AG6" s="146">
        <v>51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29"/>
      <c r="AS6" s="14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3"/>
      <c r="E7" s="28"/>
      <c r="F7" s="28"/>
      <c r="G7" s="28"/>
      <c r="H7" s="29"/>
      <c r="I7" s="28"/>
      <c r="J7" s="34"/>
      <c r="K7" s="44"/>
      <c r="L7" s="113"/>
      <c r="M7" s="17"/>
      <c r="N7" s="17"/>
      <c r="O7" s="17"/>
      <c r="P7" s="22"/>
      <c r="Q7" s="28"/>
      <c r="R7" s="28"/>
      <c r="S7" s="29"/>
      <c r="T7" s="28"/>
      <c r="U7" s="28"/>
      <c r="V7" s="128"/>
      <c r="W7" s="44"/>
      <c r="X7" s="28">
        <v>2008</v>
      </c>
      <c r="Y7" s="28" t="s">
        <v>42</v>
      </c>
      <c r="Z7" s="33" t="s">
        <v>38</v>
      </c>
      <c r="AA7" s="28">
        <v>6</v>
      </c>
      <c r="AB7" s="28">
        <v>0</v>
      </c>
      <c r="AC7" s="28">
        <v>1</v>
      </c>
      <c r="AD7" s="28">
        <v>5</v>
      </c>
      <c r="AE7" s="28">
        <v>22</v>
      </c>
      <c r="AF7" s="52">
        <v>0.61109999999999998</v>
      </c>
      <c r="AG7" s="146">
        <v>36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29"/>
      <c r="AS7" s="14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2009</v>
      </c>
      <c r="C8" s="32" t="s">
        <v>33</v>
      </c>
      <c r="D8" s="33" t="s">
        <v>40</v>
      </c>
      <c r="E8" s="28">
        <v>13</v>
      </c>
      <c r="F8" s="28">
        <v>0</v>
      </c>
      <c r="G8" s="28">
        <v>0</v>
      </c>
      <c r="H8" s="29">
        <v>7</v>
      </c>
      <c r="I8" s="28">
        <v>21</v>
      </c>
      <c r="J8" s="34">
        <v>0.42899999999999999</v>
      </c>
      <c r="K8" s="44">
        <v>49</v>
      </c>
      <c r="L8" s="113"/>
      <c r="M8" s="17"/>
      <c r="N8" s="17"/>
      <c r="O8" s="17"/>
      <c r="P8" s="22"/>
      <c r="Q8" s="28"/>
      <c r="R8" s="28"/>
      <c r="S8" s="29"/>
      <c r="T8" s="28"/>
      <c r="U8" s="28"/>
      <c r="V8" s="128"/>
      <c r="W8" s="44"/>
      <c r="X8" s="28"/>
      <c r="Y8" s="28"/>
      <c r="Z8" s="33"/>
      <c r="AA8" s="28"/>
      <c r="AB8" s="28"/>
      <c r="AC8" s="28"/>
      <c r="AD8" s="28"/>
      <c r="AE8" s="28"/>
      <c r="AF8" s="52"/>
      <c r="AG8" s="146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29"/>
      <c r="AS8" s="14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3"/>
      <c r="E9" s="28"/>
      <c r="F9" s="28"/>
      <c r="G9" s="28"/>
      <c r="H9" s="29"/>
      <c r="I9" s="28"/>
      <c r="J9" s="34"/>
      <c r="K9" s="44"/>
      <c r="L9" s="113"/>
      <c r="M9" s="17"/>
      <c r="N9" s="17"/>
      <c r="O9" s="17"/>
      <c r="P9" s="22"/>
      <c r="Q9" s="28"/>
      <c r="R9" s="28"/>
      <c r="S9" s="29"/>
      <c r="T9" s="28"/>
      <c r="U9" s="28"/>
      <c r="V9" s="128"/>
      <c r="W9" s="44"/>
      <c r="X9" s="28">
        <v>2010</v>
      </c>
      <c r="Y9" s="28" t="s">
        <v>33</v>
      </c>
      <c r="Z9" s="33" t="s">
        <v>38</v>
      </c>
      <c r="AA9" s="28">
        <v>10</v>
      </c>
      <c r="AB9" s="28">
        <v>1</v>
      </c>
      <c r="AC9" s="28">
        <v>3</v>
      </c>
      <c r="AD9" s="28">
        <v>18</v>
      </c>
      <c r="AE9" s="28">
        <v>49</v>
      </c>
      <c r="AF9" s="52">
        <v>0.59030000000000005</v>
      </c>
      <c r="AG9" s="146">
        <v>83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29"/>
      <c r="AS9" s="14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2011</v>
      </c>
      <c r="C10" s="32" t="s">
        <v>43</v>
      </c>
      <c r="D10" s="33" t="s">
        <v>44</v>
      </c>
      <c r="E10" s="28">
        <v>6</v>
      </c>
      <c r="F10" s="28">
        <v>0</v>
      </c>
      <c r="G10" s="28">
        <v>0</v>
      </c>
      <c r="H10" s="29">
        <v>13</v>
      </c>
      <c r="I10" s="28">
        <v>19</v>
      </c>
      <c r="J10" s="34">
        <v>0.55900000000000005</v>
      </c>
      <c r="K10" s="44">
        <v>34</v>
      </c>
      <c r="L10" s="113"/>
      <c r="M10" s="17"/>
      <c r="N10" s="17"/>
      <c r="O10" s="17"/>
      <c r="P10" s="22"/>
      <c r="Q10" s="28"/>
      <c r="R10" s="28"/>
      <c r="S10" s="29"/>
      <c r="T10" s="28"/>
      <c r="U10" s="28"/>
      <c r="V10" s="128"/>
      <c r="W10" s="44"/>
      <c r="X10" s="28">
        <v>2011</v>
      </c>
      <c r="Y10" s="28" t="s">
        <v>58</v>
      </c>
      <c r="Z10" s="33" t="s">
        <v>106</v>
      </c>
      <c r="AA10" s="28">
        <v>2</v>
      </c>
      <c r="AB10" s="28">
        <v>0</v>
      </c>
      <c r="AC10" s="28">
        <v>0</v>
      </c>
      <c r="AD10" s="28">
        <v>3</v>
      </c>
      <c r="AE10" s="28">
        <v>10</v>
      </c>
      <c r="AF10" s="52">
        <v>0.66659999999999997</v>
      </c>
      <c r="AG10" s="146">
        <v>15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29"/>
      <c r="AS10" s="14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2012</v>
      </c>
      <c r="C11" s="32" t="s">
        <v>55</v>
      </c>
      <c r="D11" s="33" t="s">
        <v>44</v>
      </c>
      <c r="E11" s="28">
        <v>4</v>
      </c>
      <c r="F11" s="28">
        <v>0</v>
      </c>
      <c r="G11" s="28">
        <v>0</v>
      </c>
      <c r="H11" s="29">
        <v>4</v>
      </c>
      <c r="I11" s="28">
        <v>12</v>
      </c>
      <c r="J11" s="34">
        <v>0.48</v>
      </c>
      <c r="K11" s="44">
        <v>25</v>
      </c>
      <c r="L11" s="113"/>
      <c r="M11" s="17"/>
      <c r="N11" s="17"/>
      <c r="O11" s="17"/>
      <c r="P11" s="22"/>
      <c r="Q11" s="28"/>
      <c r="R11" s="28"/>
      <c r="S11" s="29"/>
      <c r="T11" s="28"/>
      <c r="U11" s="28"/>
      <c r="V11" s="128"/>
      <c r="W11" s="44"/>
      <c r="X11" s="28"/>
      <c r="Y11" s="32"/>
      <c r="Z11" s="33"/>
      <c r="AA11" s="28"/>
      <c r="AB11" s="28"/>
      <c r="AC11" s="28"/>
      <c r="AD11" s="29"/>
      <c r="AE11" s="28"/>
      <c r="AF11" s="34"/>
      <c r="AG11" s="44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29"/>
      <c r="AS11" s="11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2013</v>
      </c>
      <c r="C12" s="32" t="s">
        <v>58</v>
      </c>
      <c r="D12" s="33" t="s">
        <v>44</v>
      </c>
      <c r="E12" s="28">
        <v>6</v>
      </c>
      <c r="F12" s="28">
        <v>1</v>
      </c>
      <c r="G12" s="28">
        <v>0</v>
      </c>
      <c r="H12" s="29">
        <v>7</v>
      </c>
      <c r="I12" s="28">
        <v>20</v>
      </c>
      <c r="J12" s="34">
        <v>0.74099999999999999</v>
      </c>
      <c r="K12" s="44">
        <v>27</v>
      </c>
      <c r="L12" s="113"/>
      <c r="M12" s="17"/>
      <c r="N12" s="17"/>
      <c r="O12" s="17"/>
      <c r="P12" s="22"/>
      <c r="Q12" s="28"/>
      <c r="R12" s="28"/>
      <c r="S12" s="29"/>
      <c r="T12" s="28"/>
      <c r="U12" s="28"/>
      <c r="V12" s="128"/>
      <c r="W12" s="44"/>
      <c r="X12" s="28"/>
      <c r="Y12" s="32"/>
      <c r="Z12" s="33"/>
      <c r="AA12" s="28"/>
      <c r="AB12" s="28"/>
      <c r="AC12" s="28"/>
      <c r="AD12" s="29"/>
      <c r="AE12" s="28"/>
      <c r="AF12" s="34"/>
      <c r="AG12" s="44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29"/>
      <c r="AS12" s="11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65" t="s">
        <v>102</v>
      </c>
      <c r="C13" s="66"/>
      <c r="D13" s="64"/>
      <c r="E13" s="67">
        <f>SUM(E4:E12)</f>
        <v>29</v>
      </c>
      <c r="F13" s="67">
        <f>SUM(F4:F12)</f>
        <v>1</v>
      </c>
      <c r="G13" s="67">
        <f>SUM(G4:G12)</f>
        <v>0</v>
      </c>
      <c r="H13" s="67">
        <f>SUM(H4:H12)</f>
        <v>31</v>
      </c>
      <c r="I13" s="67">
        <f>SUM(I4:I12)</f>
        <v>72</v>
      </c>
      <c r="J13" s="130">
        <f>PRODUCT(I13/K13)</f>
        <v>0.53333333333333333</v>
      </c>
      <c r="K13" s="123">
        <f>SUM(K4:K12)</f>
        <v>135</v>
      </c>
      <c r="L13" s="21"/>
      <c r="M13" s="19"/>
      <c r="N13" s="108"/>
      <c r="O13" s="109"/>
      <c r="P13" s="22"/>
      <c r="Q13" s="67">
        <f>SUM(Q4:Q12)</f>
        <v>0</v>
      </c>
      <c r="R13" s="67">
        <f>SUM(R4:R12)</f>
        <v>0</v>
      </c>
      <c r="S13" s="67">
        <f>SUM(S4:S12)</f>
        <v>0</v>
      </c>
      <c r="T13" s="67">
        <f>SUM(T4:T12)</f>
        <v>0</v>
      </c>
      <c r="U13" s="67">
        <f>SUM(U4:U12)</f>
        <v>0</v>
      </c>
      <c r="V13" s="39">
        <v>0</v>
      </c>
      <c r="W13" s="123">
        <f>SUM(W4:W12)</f>
        <v>0</v>
      </c>
      <c r="X13" s="15" t="s">
        <v>102</v>
      </c>
      <c r="Y13" s="16"/>
      <c r="Z13" s="14"/>
      <c r="AA13" s="67">
        <f>SUM(AA4:AA12)</f>
        <v>29</v>
      </c>
      <c r="AB13" s="67">
        <f>SUM(AB4:AB12)</f>
        <v>1</v>
      </c>
      <c r="AC13" s="67">
        <f>SUM(AC4:AC12)</f>
        <v>6</v>
      </c>
      <c r="AD13" s="67">
        <f>SUM(AD4:AD12)</f>
        <v>34</v>
      </c>
      <c r="AE13" s="67">
        <f>SUM(AE4:AE12)</f>
        <v>108</v>
      </c>
      <c r="AF13" s="130">
        <f>PRODUCT(AE13/AG13)</f>
        <v>0.58064516129032262</v>
      </c>
      <c r="AG13" s="123">
        <f>SUM(AG4:AG12)</f>
        <v>186</v>
      </c>
      <c r="AH13" s="21"/>
      <c r="AI13" s="19"/>
      <c r="AJ13" s="108"/>
      <c r="AK13" s="109"/>
      <c r="AL13" s="22"/>
      <c r="AM13" s="67">
        <f>SUM(AM4:AM12)</f>
        <v>0</v>
      </c>
      <c r="AN13" s="67">
        <f>SUM(AN4:AN12)</f>
        <v>0</v>
      </c>
      <c r="AO13" s="67">
        <f>SUM(AO4:AO12)</f>
        <v>0</v>
      </c>
      <c r="AP13" s="67">
        <f>SUM(AP4:AP12)</f>
        <v>0</v>
      </c>
      <c r="AQ13" s="67">
        <f>SUM(AQ4:AQ12)</f>
        <v>0</v>
      </c>
      <c r="AR13" s="130">
        <v>0</v>
      </c>
      <c r="AS13" s="127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44"/>
      <c r="L14" s="22"/>
      <c r="M14" s="22"/>
      <c r="N14" s="22"/>
      <c r="O14" s="22"/>
      <c r="P14" s="41"/>
      <c r="Q14" s="41"/>
      <c r="R14" s="45"/>
      <c r="S14" s="41"/>
      <c r="T14" s="41"/>
      <c r="U14" s="22"/>
      <c r="V14" s="22"/>
      <c r="W14" s="44"/>
      <c r="X14" s="41"/>
      <c r="Y14" s="41"/>
      <c r="Z14" s="41"/>
      <c r="AA14" s="41"/>
      <c r="AB14" s="41"/>
      <c r="AC14" s="41"/>
      <c r="AD14" s="41"/>
      <c r="AE14" s="41"/>
      <c r="AF14" s="42"/>
      <c r="AG14" s="44"/>
      <c r="AH14" s="22"/>
      <c r="AI14" s="22"/>
      <c r="AJ14" s="22"/>
      <c r="AK14" s="22"/>
      <c r="AL14" s="41"/>
      <c r="AM14" s="41"/>
      <c r="AN14" s="45"/>
      <c r="AO14" s="41"/>
      <c r="AP14" s="41"/>
      <c r="AQ14" s="22"/>
      <c r="AR14" s="22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31" t="s">
        <v>103</v>
      </c>
      <c r="C15" s="132"/>
      <c r="D15" s="133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104</v>
      </c>
      <c r="O15" s="17" t="s">
        <v>105</v>
      </c>
      <c r="Q15" s="45"/>
      <c r="R15" s="45" t="s">
        <v>50</v>
      </c>
      <c r="S15" s="45"/>
      <c r="T15" s="41" t="s">
        <v>51</v>
      </c>
      <c r="U15" s="22"/>
      <c r="V15" s="44"/>
      <c r="W15" s="44"/>
      <c r="X15" s="134"/>
      <c r="Y15" s="134"/>
      <c r="Z15" s="134"/>
      <c r="AA15" s="134"/>
      <c r="AB15" s="134"/>
      <c r="AC15" s="45"/>
      <c r="AD15" s="45"/>
      <c r="AE15" s="45"/>
      <c r="AF15" s="41"/>
      <c r="AG15" s="41"/>
      <c r="AH15" s="41"/>
      <c r="AI15" s="41"/>
      <c r="AJ15" s="41"/>
      <c r="AK15" s="41"/>
      <c r="AM15" s="44"/>
      <c r="AN15" s="134"/>
      <c r="AO15" s="134"/>
      <c r="AP15" s="134"/>
      <c r="AQ15" s="134"/>
      <c r="AR15" s="134"/>
      <c r="AS15" s="13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8" t="s">
        <v>11</v>
      </c>
      <c r="C16" s="11"/>
      <c r="D16" s="50"/>
      <c r="E16" s="135">
        <v>29</v>
      </c>
      <c r="F16" s="135">
        <v>0</v>
      </c>
      <c r="G16" s="135">
        <v>1</v>
      </c>
      <c r="H16" s="135">
        <v>15</v>
      </c>
      <c r="I16" s="135">
        <v>38</v>
      </c>
      <c r="J16" s="136">
        <v>0.40400000000000003</v>
      </c>
      <c r="K16" s="41">
        <f>PRODUCT(I16/J16)</f>
        <v>94.059405940594047</v>
      </c>
      <c r="L16" s="137">
        <f>PRODUCT((F16+G16)/E16)</f>
        <v>3.4482758620689655E-2</v>
      </c>
      <c r="M16" s="137">
        <f>PRODUCT(H16/E16)</f>
        <v>0.51724137931034486</v>
      </c>
      <c r="N16" s="137">
        <f>PRODUCT((F16+G16+H16)/E16)</f>
        <v>0.55172413793103448</v>
      </c>
      <c r="O16" s="137">
        <f>PRODUCT(I16/E16)</f>
        <v>1.3103448275862069</v>
      </c>
      <c r="Q16" s="45"/>
      <c r="R16" s="45"/>
      <c r="S16" s="45"/>
      <c r="T16" s="41" t="s">
        <v>52</v>
      </c>
      <c r="U16" s="41"/>
      <c r="V16" s="41"/>
      <c r="W16" s="41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1"/>
      <c r="AL16" s="41"/>
      <c r="AM16" s="41"/>
      <c r="AN16" s="45"/>
      <c r="AO16" s="45"/>
      <c r="AP16" s="45"/>
      <c r="AQ16" s="45"/>
      <c r="AR16" s="45"/>
      <c r="AS16" s="45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38" t="s">
        <v>57</v>
      </c>
      <c r="C17" s="139"/>
      <c r="D17" s="140"/>
      <c r="E17" s="135">
        <f>PRODUCT(E13+Q13)</f>
        <v>29</v>
      </c>
      <c r="F17" s="135">
        <f>PRODUCT(F13+R13)</f>
        <v>1</v>
      </c>
      <c r="G17" s="135">
        <f>PRODUCT(G13+S13)</f>
        <v>0</v>
      </c>
      <c r="H17" s="135">
        <f>PRODUCT(H13+T13)</f>
        <v>31</v>
      </c>
      <c r="I17" s="135">
        <f>PRODUCT(I13+U13)</f>
        <v>72</v>
      </c>
      <c r="J17" s="136">
        <f>PRODUCT(I17/K17)</f>
        <v>0.53333333333333333</v>
      </c>
      <c r="K17" s="41">
        <f>PRODUCT(K13+W13)</f>
        <v>135</v>
      </c>
      <c r="L17" s="137">
        <f>PRODUCT((F17+G17)/E17)</f>
        <v>3.4482758620689655E-2</v>
      </c>
      <c r="M17" s="137">
        <f>PRODUCT(H17/E17)</f>
        <v>1.0689655172413792</v>
      </c>
      <c r="N17" s="137">
        <f>PRODUCT((F17+G17+H17)/E17)</f>
        <v>1.103448275862069</v>
      </c>
      <c r="O17" s="137">
        <f>PRODUCT(I17/E17)</f>
        <v>2.4827586206896552</v>
      </c>
      <c r="Q17" s="45"/>
      <c r="R17" s="45"/>
      <c r="S17" s="45"/>
      <c r="T17" s="41" t="s">
        <v>53</v>
      </c>
      <c r="U17" s="41"/>
      <c r="V17" s="41"/>
      <c r="W17" s="41"/>
      <c r="X17" s="41"/>
      <c r="Y17" s="41"/>
      <c r="Z17" s="41"/>
      <c r="AA17" s="41"/>
      <c r="AB17" s="41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5" t="s">
        <v>100</v>
      </c>
      <c r="C18" s="141"/>
      <c r="D18" s="142"/>
      <c r="E18" s="135">
        <f>PRODUCT(AA13+AM13)</f>
        <v>29</v>
      </c>
      <c r="F18" s="135">
        <f>PRODUCT(AB13+AN13)</f>
        <v>1</v>
      </c>
      <c r="G18" s="135">
        <f>PRODUCT(AC13+AO13)</f>
        <v>6</v>
      </c>
      <c r="H18" s="135">
        <f>PRODUCT(AD13+AP13)</f>
        <v>34</v>
      </c>
      <c r="I18" s="135">
        <f>PRODUCT(AE13+AQ13)</f>
        <v>108</v>
      </c>
      <c r="J18" s="136">
        <f>PRODUCT(I18/K18)</f>
        <v>0.58064516129032262</v>
      </c>
      <c r="K18" s="22">
        <f>PRODUCT(AG13+AS13)</f>
        <v>186</v>
      </c>
      <c r="L18" s="137">
        <f>PRODUCT((F18+G18)/E18)</f>
        <v>0.2413793103448276</v>
      </c>
      <c r="M18" s="137">
        <f>PRODUCT(H18/E18)</f>
        <v>1.1724137931034482</v>
      </c>
      <c r="N18" s="137">
        <f>PRODUCT((F18+G18+H18)/E18)</f>
        <v>1.4137931034482758</v>
      </c>
      <c r="O18" s="137">
        <f>PRODUCT(I18/E18)</f>
        <v>3.7241379310344827</v>
      </c>
      <c r="Q18" s="45"/>
      <c r="R18" s="4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5"/>
      <c r="AH18" s="45"/>
      <c r="AI18" s="45"/>
      <c r="AJ18" s="45"/>
      <c r="AK18" s="41"/>
      <c r="AL18" s="22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43" t="s">
        <v>102</v>
      </c>
      <c r="C19" s="144"/>
      <c r="D19" s="145"/>
      <c r="E19" s="135">
        <f>SUM(E16:E18)</f>
        <v>87</v>
      </c>
      <c r="F19" s="135">
        <f t="shared" ref="F19:I19" si="0">SUM(F16:F18)</f>
        <v>2</v>
      </c>
      <c r="G19" s="135">
        <f t="shared" si="0"/>
        <v>7</v>
      </c>
      <c r="H19" s="135">
        <f t="shared" si="0"/>
        <v>80</v>
      </c>
      <c r="I19" s="135">
        <f t="shared" si="0"/>
        <v>218</v>
      </c>
      <c r="J19" s="136">
        <f>PRODUCT(I19/K19)</f>
        <v>0.52522602037165145</v>
      </c>
      <c r="K19" s="41">
        <f>SUM(K16:K18)</f>
        <v>415.05940594059405</v>
      </c>
      <c r="L19" s="137">
        <f>PRODUCT((F19+G19)/E19)</f>
        <v>0.10344827586206896</v>
      </c>
      <c r="M19" s="137">
        <f>PRODUCT(H19/E19)</f>
        <v>0.91954022988505746</v>
      </c>
      <c r="N19" s="137">
        <f>PRODUCT((F19+G19+H19)/E19)</f>
        <v>1.0229885057471264</v>
      </c>
      <c r="O19" s="137">
        <f>PRODUCT(I19/E19)</f>
        <v>2.5057471264367814</v>
      </c>
      <c r="Q19" s="22"/>
      <c r="R19" s="22"/>
      <c r="S19" s="2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2"/>
      <c r="F20" s="22"/>
      <c r="G20" s="22"/>
      <c r="H20" s="22"/>
      <c r="I20" s="22"/>
      <c r="J20" s="41"/>
      <c r="K20" s="41"/>
      <c r="L20" s="22"/>
      <c r="M20" s="22"/>
      <c r="N20" s="22"/>
      <c r="O20" s="22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2"/>
      <c r="AL184" s="22"/>
    </row>
    <row r="185" spans="12:57" x14ac:dyDescent="0.25"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1" customWidth="1"/>
    <col min="3" max="3" width="21.5703125" style="70" customWidth="1"/>
    <col min="4" max="4" width="10.5703125" style="88" customWidth="1"/>
    <col min="5" max="5" width="8.85546875" style="88" customWidth="1"/>
    <col min="6" max="6" width="0.7109375" style="44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04" customWidth="1"/>
    <col min="22" max="22" width="9" style="70" customWidth="1"/>
    <col min="23" max="23" width="21.7109375" style="88" customWidth="1"/>
    <col min="24" max="24" width="9.7109375" style="70" customWidth="1"/>
    <col min="25" max="30" width="9.140625" style="89"/>
  </cols>
  <sheetData>
    <row r="1" spans="1:30" ht="18.75" x14ac:dyDescent="0.3">
      <c r="A1" s="1"/>
      <c r="B1" s="74" t="s">
        <v>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98"/>
      <c r="R1" s="98"/>
      <c r="S1" s="98"/>
      <c r="T1" s="98"/>
      <c r="U1" s="98"/>
      <c r="V1" s="75"/>
      <c r="W1" s="76"/>
      <c r="X1" s="72"/>
      <c r="Y1" s="77"/>
      <c r="Z1" s="77"/>
      <c r="AA1" s="77"/>
      <c r="AB1" s="77"/>
      <c r="AC1" s="77"/>
      <c r="AD1" s="77"/>
    </row>
    <row r="2" spans="1:30" x14ac:dyDescent="0.25">
      <c r="A2" s="1"/>
      <c r="B2" s="9" t="s">
        <v>32</v>
      </c>
      <c r="C2" s="5" t="s">
        <v>54</v>
      </c>
      <c r="D2" s="6"/>
      <c r="E2" s="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9"/>
      <c r="R2" s="99"/>
      <c r="S2" s="99"/>
      <c r="T2" s="99"/>
      <c r="U2" s="99"/>
      <c r="V2" s="10"/>
      <c r="W2" s="6"/>
      <c r="X2" s="29"/>
      <c r="Y2" s="77"/>
      <c r="Z2" s="77"/>
      <c r="AA2" s="77"/>
      <c r="AB2" s="77"/>
      <c r="AC2" s="77"/>
      <c r="AD2" s="77"/>
    </row>
    <row r="3" spans="1:30" x14ac:dyDescent="0.25">
      <c r="A3" s="1"/>
      <c r="B3" s="69" t="s">
        <v>60</v>
      </c>
      <c r="C3" s="21" t="s">
        <v>61</v>
      </c>
      <c r="D3" s="65" t="s">
        <v>62</v>
      </c>
      <c r="E3" s="68" t="s">
        <v>1</v>
      </c>
      <c r="F3" s="22"/>
      <c r="G3" s="67" t="s">
        <v>63</v>
      </c>
      <c r="H3" s="64" t="s">
        <v>64</v>
      </c>
      <c r="I3" s="64" t="s">
        <v>30</v>
      </c>
      <c r="J3" s="16" t="s">
        <v>65</v>
      </c>
      <c r="K3" s="66" t="s">
        <v>66</v>
      </c>
      <c r="L3" s="66" t="s">
        <v>67</v>
      </c>
      <c r="M3" s="67" t="s">
        <v>68</v>
      </c>
      <c r="N3" s="67" t="s">
        <v>29</v>
      </c>
      <c r="O3" s="64" t="s">
        <v>69</v>
      </c>
      <c r="P3" s="67" t="s">
        <v>64</v>
      </c>
      <c r="Q3" s="100" t="s">
        <v>16</v>
      </c>
      <c r="R3" s="100">
        <v>1</v>
      </c>
      <c r="S3" s="100">
        <v>2</v>
      </c>
      <c r="T3" s="100">
        <v>3</v>
      </c>
      <c r="U3" s="100" t="s">
        <v>70</v>
      </c>
      <c r="V3" s="16" t="s">
        <v>21</v>
      </c>
      <c r="W3" s="15" t="s">
        <v>71</v>
      </c>
      <c r="X3" s="15" t="s">
        <v>72</v>
      </c>
      <c r="Y3" s="77"/>
      <c r="Z3" s="77"/>
      <c r="AA3" s="77"/>
      <c r="AB3" s="77"/>
      <c r="AC3" s="77"/>
      <c r="AD3" s="77"/>
    </row>
    <row r="4" spans="1:30" x14ac:dyDescent="0.25">
      <c r="A4" s="8"/>
      <c r="B4" s="78" t="s">
        <v>73</v>
      </c>
      <c r="C4" s="79" t="s">
        <v>74</v>
      </c>
      <c r="D4" s="80" t="s">
        <v>75</v>
      </c>
      <c r="E4" s="81" t="s">
        <v>34</v>
      </c>
      <c r="F4" s="90"/>
      <c r="G4" s="82"/>
      <c r="H4" s="83"/>
      <c r="I4" s="82">
        <v>1</v>
      </c>
      <c r="J4" s="84"/>
      <c r="K4" s="84" t="s">
        <v>77</v>
      </c>
      <c r="L4" s="84"/>
      <c r="M4" s="84">
        <v>1</v>
      </c>
      <c r="N4" s="82"/>
      <c r="O4" s="83"/>
      <c r="P4" s="82"/>
      <c r="Q4" s="101" t="s">
        <v>78</v>
      </c>
      <c r="R4" s="101" t="s">
        <v>78</v>
      </c>
      <c r="S4" s="101"/>
      <c r="T4" s="101"/>
      <c r="U4" s="101"/>
      <c r="V4" s="85">
        <v>0.75</v>
      </c>
      <c r="W4" s="78" t="s">
        <v>76</v>
      </c>
      <c r="X4" s="82">
        <v>1673</v>
      </c>
      <c r="Y4" s="77"/>
      <c r="Z4" s="77"/>
      <c r="AA4" s="77"/>
      <c r="AB4" s="77"/>
      <c r="AC4" s="77"/>
      <c r="AD4" s="77"/>
    </row>
    <row r="5" spans="1:30" x14ac:dyDescent="0.25">
      <c r="A5" s="8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102"/>
      <c r="R5" s="102"/>
      <c r="S5" s="102"/>
      <c r="T5" s="102"/>
      <c r="U5" s="102"/>
      <c r="V5" s="92"/>
      <c r="W5" s="93"/>
      <c r="X5" s="97"/>
      <c r="Y5" s="77"/>
      <c r="Z5" s="77"/>
      <c r="AA5" s="77"/>
      <c r="AB5" s="77"/>
      <c r="AC5" s="77"/>
      <c r="AD5" s="77"/>
    </row>
    <row r="6" spans="1:30" x14ac:dyDescent="0.25">
      <c r="A6" s="8"/>
      <c r="B6" s="86"/>
      <c r="C6" s="41"/>
      <c r="D6" s="86"/>
      <c r="E6" s="87"/>
      <c r="G6" s="41"/>
      <c r="H6" s="45"/>
      <c r="I6" s="41"/>
      <c r="J6" s="22"/>
      <c r="K6" s="22"/>
      <c r="L6" s="22"/>
      <c r="M6" s="41"/>
      <c r="N6" s="41"/>
      <c r="O6" s="41"/>
      <c r="P6" s="41"/>
      <c r="Q6" s="103"/>
      <c r="R6" s="103"/>
      <c r="S6" s="103"/>
      <c r="T6" s="103"/>
      <c r="U6" s="103"/>
      <c r="V6" s="41"/>
      <c r="W6" s="86"/>
      <c r="X6" s="41"/>
      <c r="Y6" s="77"/>
      <c r="Z6" s="77"/>
      <c r="AA6" s="77"/>
      <c r="AB6" s="77"/>
      <c r="AC6" s="77"/>
      <c r="AD6" s="77"/>
    </row>
    <row r="7" spans="1:30" x14ac:dyDescent="0.25">
      <c r="A7" s="8"/>
      <c r="B7" s="86"/>
      <c r="C7" s="41"/>
      <c r="D7" s="86"/>
      <c r="E7" s="87"/>
      <c r="G7" s="41"/>
      <c r="H7" s="45"/>
      <c r="I7" s="41"/>
      <c r="J7" s="22"/>
      <c r="K7" s="22"/>
      <c r="L7" s="22"/>
      <c r="M7" s="41"/>
      <c r="N7" s="41"/>
      <c r="O7" s="41"/>
      <c r="P7" s="41"/>
      <c r="Q7" s="103"/>
      <c r="R7" s="103"/>
      <c r="S7" s="103"/>
      <c r="T7" s="103"/>
      <c r="U7" s="103"/>
      <c r="V7" s="41"/>
      <c r="W7" s="86"/>
      <c r="X7" s="41"/>
      <c r="Y7" s="77"/>
      <c r="Z7" s="77"/>
      <c r="AA7" s="77"/>
      <c r="AB7" s="77"/>
      <c r="AC7" s="77"/>
      <c r="AD7" s="77"/>
    </row>
    <row r="8" spans="1:30" x14ac:dyDescent="0.25">
      <c r="A8" s="8"/>
      <c r="B8" s="86"/>
      <c r="C8" s="41"/>
      <c r="D8" s="86"/>
      <c r="E8" s="87"/>
      <c r="G8" s="41"/>
      <c r="H8" s="45"/>
      <c r="I8" s="41"/>
      <c r="J8" s="22"/>
      <c r="K8" s="22"/>
      <c r="L8" s="22"/>
      <c r="M8" s="41"/>
      <c r="N8" s="41"/>
      <c r="O8" s="41"/>
      <c r="P8" s="41"/>
      <c r="Q8" s="103"/>
      <c r="R8" s="103"/>
      <c r="S8" s="103"/>
      <c r="T8" s="103"/>
      <c r="U8" s="103"/>
      <c r="V8" s="41"/>
      <c r="W8" s="86"/>
      <c r="X8" s="41"/>
      <c r="Y8" s="77"/>
      <c r="Z8" s="77"/>
      <c r="AA8" s="77"/>
      <c r="AB8" s="77"/>
      <c r="AC8" s="77"/>
      <c r="AD8" s="77"/>
    </row>
    <row r="9" spans="1:30" x14ac:dyDescent="0.25">
      <c r="A9" s="8"/>
      <c r="B9" s="86"/>
      <c r="C9" s="41"/>
      <c r="D9" s="86"/>
      <c r="E9" s="87"/>
      <c r="G9" s="41"/>
      <c r="H9" s="45"/>
      <c r="I9" s="41"/>
      <c r="J9" s="22"/>
      <c r="K9" s="22"/>
      <c r="L9" s="22"/>
      <c r="M9" s="41"/>
      <c r="N9" s="41"/>
      <c r="O9" s="41"/>
      <c r="P9" s="41"/>
      <c r="Q9" s="103"/>
      <c r="R9" s="103"/>
      <c r="S9" s="103"/>
      <c r="T9" s="103"/>
      <c r="U9" s="103"/>
      <c r="V9" s="41"/>
      <c r="W9" s="86"/>
      <c r="X9" s="41"/>
      <c r="Y9" s="77"/>
      <c r="Z9" s="77"/>
      <c r="AA9" s="77"/>
      <c r="AB9" s="77"/>
      <c r="AC9" s="77"/>
      <c r="AD9" s="77"/>
    </row>
    <row r="10" spans="1:30" x14ac:dyDescent="0.25">
      <c r="A10" s="8"/>
      <c r="B10" s="86"/>
      <c r="C10" s="41"/>
      <c r="D10" s="86"/>
      <c r="E10" s="87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103"/>
      <c r="R10" s="103"/>
      <c r="S10" s="103"/>
      <c r="T10" s="103"/>
      <c r="U10" s="103"/>
      <c r="V10" s="41"/>
      <c r="W10" s="86"/>
      <c r="X10" s="41"/>
      <c r="Y10" s="77"/>
      <c r="Z10" s="77"/>
      <c r="AA10" s="77"/>
      <c r="AB10" s="77"/>
      <c r="AC10" s="77"/>
      <c r="AD10" s="77"/>
    </row>
    <row r="11" spans="1:30" x14ac:dyDescent="0.25">
      <c r="A11" s="8"/>
      <c r="B11" s="86"/>
      <c r="C11" s="41"/>
      <c r="D11" s="86"/>
      <c r="E11" s="87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03"/>
      <c r="R11" s="103"/>
      <c r="S11" s="103"/>
      <c r="T11" s="103"/>
      <c r="U11" s="103"/>
      <c r="V11" s="41"/>
      <c r="W11" s="86"/>
      <c r="X11" s="41"/>
      <c r="Y11" s="77"/>
      <c r="Z11" s="77"/>
      <c r="AA11" s="77"/>
      <c r="AB11" s="77"/>
      <c r="AC11" s="77"/>
      <c r="AD11" s="77"/>
    </row>
    <row r="12" spans="1:30" x14ac:dyDescent="0.25">
      <c r="A12" s="8"/>
      <c r="B12" s="86"/>
      <c r="C12" s="41"/>
      <c r="D12" s="86"/>
      <c r="E12" s="87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03"/>
      <c r="R12" s="103"/>
      <c r="S12" s="103"/>
      <c r="T12" s="103"/>
      <c r="U12" s="103"/>
      <c r="V12" s="41"/>
      <c r="W12" s="86"/>
      <c r="X12" s="41"/>
      <c r="Y12" s="77"/>
      <c r="Z12" s="77"/>
      <c r="AA12" s="77"/>
      <c r="AB12" s="77"/>
      <c r="AC12" s="77"/>
      <c r="AD12" s="77"/>
    </row>
    <row r="13" spans="1:30" x14ac:dyDescent="0.25">
      <c r="A13" s="8"/>
      <c r="B13" s="86"/>
      <c r="C13" s="41"/>
      <c r="D13" s="86"/>
      <c r="E13" s="87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03"/>
      <c r="R13" s="103"/>
      <c r="S13" s="103"/>
      <c r="T13" s="103"/>
      <c r="U13" s="103"/>
      <c r="V13" s="41"/>
      <c r="W13" s="86"/>
      <c r="X13" s="41"/>
      <c r="Y13" s="77"/>
      <c r="Z13" s="77"/>
      <c r="AA13" s="77"/>
      <c r="AB13" s="77"/>
      <c r="AC13" s="77"/>
      <c r="AD13" s="77"/>
    </row>
    <row r="14" spans="1:30" x14ac:dyDescent="0.25">
      <c r="A14" s="8"/>
      <c r="B14" s="86"/>
      <c r="C14" s="41"/>
      <c r="D14" s="86"/>
      <c r="E14" s="87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03"/>
      <c r="R14" s="103"/>
      <c r="S14" s="103"/>
      <c r="T14" s="103"/>
      <c r="U14" s="103"/>
      <c r="V14" s="41"/>
      <c r="W14" s="86"/>
      <c r="X14" s="41"/>
      <c r="Y14" s="77"/>
      <c r="Z14" s="77"/>
      <c r="AA14" s="77"/>
      <c r="AB14" s="77"/>
      <c r="AC14" s="77"/>
      <c r="AD14" s="77"/>
    </row>
    <row r="15" spans="1:30" x14ac:dyDescent="0.25">
      <c r="A15" s="8"/>
      <c r="B15" s="86"/>
      <c r="C15" s="41"/>
      <c r="D15" s="86"/>
      <c r="E15" s="87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03"/>
      <c r="R15" s="103"/>
      <c r="S15" s="103"/>
      <c r="T15" s="103"/>
      <c r="U15" s="103"/>
      <c r="V15" s="41"/>
      <c r="W15" s="86"/>
      <c r="X15" s="41"/>
      <c r="Y15" s="77"/>
      <c r="Z15" s="77"/>
      <c r="AA15" s="77"/>
      <c r="AB15" s="77"/>
      <c r="AC15" s="77"/>
      <c r="AD15" s="77"/>
    </row>
    <row r="16" spans="1:30" x14ac:dyDescent="0.25">
      <c r="A16" s="8"/>
      <c r="B16" s="86"/>
      <c r="C16" s="41"/>
      <c r="D16" s="86"/>
      <c r="E16" s="87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03"/>
      <c r="R16" s="103"/>
      <c r="S16" s="103"/>
      <c r="T16" s="103"/>
      <c r="U16" s="103"/>
      <c r="V16" s="41"/>
      <c r="W16" s="86"/>
      <c r="X16" s="41"/>
      <c r="Y16" s="77"/>
      <c r="Z16" s="77"/>
      <c r="AA16" s="77"/>
      <c r="AB16" s="77"/>
      <c r="AC16" s="77"/>
      <c r="AD16" s="77"/>
    </row>
    <row r="17" spans="1:30" x14ac:dyDescent="0.25">
      <c r="A17" s="8"/>
      <c r="B17" s="86"/>
      <c r="C17" s="41"/>
      <c r="D17" s="86"/>
      <c r="E17" s="87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03"/>
      <c r="R17" s="103"/>
      <c r="S17" s="103"/>
      <c r="T17" s="103"/>
      <c r="U17" s="103"/>
      <c r="V17" s="41"/>
      <c r="W17" s="86"/>
      <c r="X17" s="41"/>
      <c r="Y17" s="77"/>
      <c r="Z17" s="77"/>
      <c r="AA17" s="77"/>
      <c r="AB17" s="77"/>
      <c r="AC17" s="77"/>
      <c r="AD17" s="77"/>
    </row>
    <row r="18" spans="1:30" x14ac:dyDescent="0.25">
      <c r="A18" s="8"/>
      <c r="B18" s="86"/>
      <c r="C18" s="41"/>
      <c r="D18" s="86"/>
      <c r="E18" s="87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03"/>
      <c r="R18" s="103"/>
      <c r="S18" s="103"/>
      <c r="T18" s="103"/>
      <c r="U18" s="103"/>
      <c r="V18" s="41"/>
      <c r="W18" s="86"/>
      <c r="X18" s="41"/>
      <c r="Y18" s="77"/>
      <c r="Z18" s="77"/>
      <c r="AA18" s="77"/>
      <c r="AB18" s="77"/>
      <c r="AC18" s="77"/>
      <c r="AD18" s="77"/>
    </row>
    <row r="19" spans="1:30" x14ac:dyDescent="0.25">
      <c r="A19" s="8"/>
      <c r="B19" s="86"/>
      <c r="C19" s="41"/>
      <c r="D19" s="86"/>
      <c r="E19" s="87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03"/>
      <c r="R19" s="103"/>
      <c r="S19" s="103"/>
      <c r="T19" s="103"/>
      <c r="U19" s="103"/>
      <c r="V19" s="41"/>
      <c r="W19" s="86"/>
      <c r="X19" s="41"/>
      <c r="Y19" s="77"/>
      <c r="Z19" s="77"/>
      <c r="AA19" s="77"/>
      <c r="AB19" s="77"/>
      <c r="AC19" s="77"/>
      <c r="AD19" s="77"/>
    </row>
    <row r="20" spans="1:30" x14ac:dyDescent="0.25">
      <c r="A20" s="8"/>
      <c r="B20" s="86"/>
      <c r="C20" s="41"/>
      <c r="D20" s="86"/>
      <c r="E20" s="87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03"/>
      <c r="R20" s="103"/>
      <c r="S20" s="103"/>
      <c r="T20" s="103"/>
      <c r="U20" s="103"/>
      <c r="V20" s="41"/>
      <c r="W20" s="86"/>
      <c r="X20" s="41"/>
      <c r="Y20" s="77"/>
      <c r="Z20" s="77"/>
      <c r="AA20" s="77"/>
      <c r="AB20" s="77"/>
      <c r="AC20" s="77"/>
      <c r="AD20" s="77"/>
    </row>
    <row r="21" spans="1:30" x14ac:dyDescent="0.25">
      <c r="A21" s="8"/>
      <c r="B21" s="86"/>
      <c r="C21" s="41"/>
      <c r="D21" s="86"/>
      <c r="E21" s="87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03"/>
      <c r="R21" s="103"/>
      <c r="S21" s="103"/>
      <c r="T21" s="103"/>
      <c r="U21" s="103"/>
      <c r="V21" s="41"/>
      <c r="W21" s="86"/>
      <c r="X21" s="41"/>
      <c r="Y21" s="77"/>
      <c r="Z21" s="77"/>
      <c r="AA21" s="77"/>
      <c r="AB21" s="77"/>
      <c r="AC21" s="77"/>
      <c r="AD21" s="77"/>
    </row>
    <row r="22" spans="1:30" x14ac:dyDescent="0.25">
      <c r="A22" s="8"/>
      <c r="B22" s="86"/>
      <c r="C22" s="41"/>
      <c r="D22" s="86"/>
      <c r="E22" s="87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03"/>
      <c r="R22" s="103"/>
      <c r="S22" s="103"/>
      <c r="T22" s="103"/>
      <c r="U22" s="103"/>
      <c r="V22" s="41"/>
      <c r="W22" s="86"/>
      <c r="X22" s="41"/>
      <c r="Y22" s="77"/>
      <c r="Z22" s="77"/>
      <c r="AA22" s="77"/>
      <c r="AB22" s="77"/>
      <c r="AC22" s="77"/>
      <c r="AD22" s="77"/>
    </row>
    <row r="23" spans="1:30" x14ac:dyDescent="0.25">
      <c r="A23" s="8"/>
      <c r="B23" s="86"/>
      <c r="C23" s="41"/>
      <c r="D23" s="86"/>
      <c r="E23" s="87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03"/>
      <c r="R23" s="103"/>
      <c r="S23" s="103"/>
      <c r="T23" s="103"/>
      <c r="U23" s="103"/>
      <c r="V23" s="41"/>
      <c r="W23" s="86"/>
      <c r="X23" s="41"/>
      <c r="Y23" s="77"/>
      <c r="Z23" s="77"/>
      <c r="AA23" s="77"/>
      <c r="AB23" s="77"/>
      <c r="AC23" s="77"/>
      <c r="AD23" s="77"/>
    </row>
    <row r="24" spans="1:30" x14ac:dyDescent="0.25">
      <c r="A24" s="8"/>
      <c r="B24" s="86"/>
      <c r="C24" s="41"/>
      <c r="D24" s="86"/>
      <c r="E24" s="87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03"/>
      <c r="R24" s="103"/>
      <c r="S24" s="103"/>
      <c r="T24" s="103"/>
      <c r="U24" s="103"/>
      <c r="V24" s="41"/>
      <c r="W24" s="86"/>
      <c r="X24" s="41"/>
      <c r="Y24" s="77"/>
      <c r="Z24" s="77"/>
      <c r="AA24" s="77"/>
      <c r="AB24" s="77"/>
      <c r="AC24" s="77"/>
      <c r="AD24" s="77"/>
    </row>
    <row r="25" spans="1:30" x14ac:dyDescent="0.25">
      <c r="A25" s="8"/>
      <c r="B25" s="86"/>
      <c r="C25" s="41"/>
      <c r="D25" s="86"/>
      <c r="E25" s="87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03"/>
      <c r="R25" s="103"/>
      <c r="S25" s="103"/>
      <c r="T25" s="103"/>
      <c r="U25" s="103"/>
      <c r="V25" s="41"/>
      <c r="W25" s="86"/>
      <c r="X25" s="41"/>
      <c r="Y25" s="77"/>
      <c r="Z25" s="77"/>
      <c r="AA25" s="77"/>
      <c r="AB25" s="77"/>
      <c r="AC25" s="77"/>
      <c r="AD25" s="77"/>
    </row>
    <row r="26" spans="1:30" x14ac:dyDescent="0.25">
      <c r="A26" s="8"/>
      <c r="B26" s="86"/>
      <c r="C26" s="41"/>
      <c r="D26" s="86"/>
      <c r="E26" s="87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03"/>
      <c r="R26" s="103"/>
      <c r="S26" s="103"/>
      <c r="T26" s="103"/>
      <c r="U26" s="103"/>
      <c r="V26" s="41"/>
      <c r="W26" s="86"/>
      <c r="X26" s="41"/>
      <c r="Y26" s="77"/>
      <c r="Z26" s="77"/>
      <c r="AA26" s="77"/>
      <c r="AB26" s="77"/>
      <c r="AC26" s="77"/>
      <c r="AD26" s="77"/>
    </row>
    <row r="27" spans="1:30" x14ac:dyDescent="0.25">
      <c r="A27" s="8"/>
      <c r="B27" s="86"/>
      <c r="C27" s="41"/>
      <c r="D27" s="86"/>
      <c r="E27" s="87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03"/>
      <c r="R27" s="103"/>
      <c r="S27" s="103"/>
      <c r="T27" s="103"/>
      <c r="U27" s="103"/>
      <c r="V27" s="41"/>
      <c r="W27" s="86"/>
      <c r="X27" s="41"/>
      <c r="Y27" s="77"/>
      <c r="Z27" s="77"/>
      <c r="AA27" s="77"/>
      <c r="AB27" s="77"/>
      <c r="AC27" s="77"/>
      <c r="AD27" s="77"/>
    </row>
    <row r="28" spans="1:30" x14ac:dyDescent="0.25">
      <c r="A28" s="8"/>
      <c r="B28" s="86"/>
      <c r="C28" s="41"/>
      <c r="D28" s="86"/>
      <c r="E28" s="87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03"/>
      <c r="R28" s="103"/>
      <c r="S28" s="103"/>
      <c r="T28" s="103"/>
      <c r="U28" s="103"/>
      <c r="V28" s="41"/>
      <c r="W28" s="86"/>
      <c r="X28" s="41"/>
      <c r="Y28" s="77"/>
      <c r="Z28" s="77"/>
      <c r="AA28" s="77"/>
      <c r="AB28" s="77"/>
      <c r="AC28" s="77"/>
      <c r="AD28" s="77"/>
    </row>
    <row r="29" spans="1:30" x14ac:dyDescent="0.25">
      <c r="A29" s="8"/>
      <c r="B29" s="86"/>
      <c r="C29" s="41"/>
      <c r="D29" s="86"/>
      <c r="E29" s="87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03"/>
      <c r="R29" s="103"/>
      <c r="S29" s="103"/>
      <c r="T29" s="103"/>
      <c r="U29" s="103"/>
      <c r="V29" s="41"/>
      <c r="W29" s="86"/>
      <c r="X29" s="41"/>
      <c r="Y29" s="77"/>
      <c r="Z29" s="77"/>
      <c r="AA29" s="77"/>
      <c r="AB29" s="77"/>
      <c r="AC29" s="77"/>
      <c r="AD29" s="77"/>
    </row>
    <row r="30" spans="1:30" x14ac:dyDescent="0.25">
      <c r="A30" s="8"/>
      <c r="B30" s="86"/>
      <c r="C30" s="41"/>
      <c r="D30" s="86"/>
      <c r="E30" s="87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03"/>
      <c r="R30" s="103"/>
      <c r="S30" s="103"/>
      <c r="T30" s="103"/>
      <c r="U30" s="103"/>
      <c r="V30" s="41"/>
      <c r="W30" s="86"/>
      <c r="X30" s="41"/>
      <c r="Y30" s="77"/>
      <c r="Z30" s="77"/>
      <c r="AA30" s="77"/>
      <c r="AB30" s="77"/>
      <c r="AC30" s="77"/>
      <c r="AD30" s="77"/>
    </row>
    <row r="31" spans="1:30" x14ac:dyDescent="0.25">
      <c r="A31" s="8"/>
      <c r="B31" s="86"/>
      <c r="C31" s="41"/>
      <c r="D31" s="86"/>
      <c r="E31" s="87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03"/>
      <c r="R31" s="103"/>
      <c r="S31" s="103"/>
      <c r="T31" s="103"/>
      <c r="U31" s="103"/>
      <c r="V31" s="41"/>
      <c r="W31" s="86"/>
      <c r="X31" s="41"/>
      <c r="Y31" s="77"/>
      <c r="Z31" s="77"/>
      <c r="AA31" s="77"/>
      <c r="AB31" s="77"/>
      <c r="AC31" s="77"/>
      <c r="AD31" s="77"/>
    </row>
    <row r="32" spans="1:30" x14ac:dyDescent="0.25">
      <c r="A32" s="8"/>
      <c r="B32" s="86"/>
      <c r="C32" s="41"/>
      <c r="D32" s="86"/>
      <c r="E32" s="87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03"/>
      <c r="R32" s="103"/>
      <c r="S32" s="103"/>
      <c r="T32" s="103"/>
      <c r="U32" s="103"/>
      <c r="V32" s="41"/>
      <c r="W32" s="86"/>
      <c r="X32" s="41"/>
      <c r="Y32" s="77"/>
      <c r="Z32" s="77"/>
      <c r="AA32" s="77"/>
      <c r="AB32" s="77"/>
      <c r="AC32" s="77"/>
      <c r="AD32" s="77"/>
    </row>
    <row r="33" spans="1:30" x14ac:dyDescent="0.25">
      <c r="A33" s="8"/>
      <c r="B33" s="86"/>
      <c r="C33" s="41"/>
      <c r="D33" s="86"/>
      <c r="E33" s="87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03"/>
      <c r="R33" s="103"/>
      <c r="S33" s="103"/>
      <c r="T33" s="103"/>
      <c r="U33" s="103"/>
      <c r="V33" s="41"/>
      <c r="W33" s="86"/>
      <c r="X33" s="41"/>
      <c r="Y33" s="77"/>
      <c r="Z33" s="77"/>
      <c r="AA33" s="77"/>
      <c r="AB33" s="77"/>
      <c r="AC33" s="77"/>
      <c r="AD33" s="77"/>
    </row>
    <row r="34" spans="1:30" x14ac:dyDescent="0.25">
      <c r="A34" s="8"/>
      <c r="B34" s="86"/>
      <c r="C34" s="41"/>
      <c r="D34" s="86"/>
      <c r="E34" s="87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03"/>
      <c r="R34" s="103"/>
      <c r="S34" s="103"/>
      <c r="T34" s="103"/>
      <c r="U34" s="103"/>
      <c r="V34" s="41"/>
      <c r="W34" s="86"/>
      <c r="X34" s="41"/>
      <c r="Y34" s="77"/>
      <c r="Z34" s="77"/>
      <c r="AA34" s="77"/>
      <c r="AB34" s="77"/>
      <c r="AC34" s="77"/>
      <c r="AD34" s="77"/>
    </row>
    <row r="35" spans="1:30" x14ac:dyDescent="0.25">
      <c r="A35" s="8"/>
      <c r="B35" s="86"/>
      <c r="C35" s="41"/>
      <c r="D35" s="86"/>
      <c r="E35" s="87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03"/>
      <c r="R35" s="103"/>
      <c r="S35" s="103"/>
      <c r="T35" s="103"/>
      <c r="U35" s="103"/>
      <c r="V35" s="41"/>
      <c r="W35" s="86"/>
      <c r="X35" s="41"/>
      <c r="Y35" s="77"/>
      <c r="Z35" s="77"/>
      <c r="AA35" s="77"/>
      <c r="AB35" s="77"/>
      <c r="AC35" s="77"/>
      <c r="AD35" s="77"/>
    </row>
    <row r="36" spans="1:30" x14ac:dyDescent="0.25">
      <c r="A36" s="8"/>
      <c r="B36" s="86"/>
      <c r="C36" s="41"/>
      <c r="D36" s="86"/>
      <c r="E36" s="87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03"/>
      <c r="R36" s="103"/>
      <c r="S36" s="103"/>
      <c r="T36" s="103"/>
      <c r="U36" s="103"/>
      <c r="V36" s="41"/>
      <c r="W36" s="86"/>
      <c r="X36" s="41"/>
      <c r="Y36" s="77"/>
      <c r="Z36" s="77"/>
      <c r="AA36" s="77"/>
      <c r="AB36" s="77"/>
      <c r="AC36" s="77"/>
      <c r="AD36" s="77"/>
    </row>
    <row r="37" spans="1:30" x14ac:dyDescent="0.25">
      <c r="A37" s="8"/>
      <c r="B37" s="86"/>
      <c r="C37" s="41"/>
      <c r="D37" s="86"/>
      <c r="E37" s="87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03"/>
      <c r="R37" s="103"/>
      <c r="S37" s="103"/>
      <c r="T37" s="103"/>
      <c r="U37" s="103"/>
      <c r="V37" s="41"/>
      <c r="W37" s="86"/>
      <c r="X37" s="41"/>
      <c r="Y37" s="77"/>
      <c r="Z37" s="77"/>
      <c r="AA37" s="77"/>
      <c r="AB37" s="77"/>
      <c r="AC37" s="77"/>
      <c r="AD37" s="77"/>
    </row>
    <row r="38" spans="1:30" x14ac:dyDescent="0.25">
      <c r="A38" s="8"/>
      <c r="B38" s="86"/>
      <c r="C38" s="41"/>
      <c r="D38" s="86"/>
      <c r="E38" s="87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03"/>
      <c r="R38" s="103"/>
      <c r="S38" s="103"/>
      <c r="T38" s="103"/>
      <c r="U38" s="103"/>
      <c r="V38" s="41"/>
      <c r="W38" s="86"/>
      <c r="X38" s="41"/>
      <c r="Y38" s="77"/>
      <c r="Z38" s="77"/>
      <c r="AA38" s="77"/>
      <c r="AB38" s="77"/>
      <c r="AC38" s="77"/>
      <c r="AD38" s="77"/>
    </row>
    <row r="39" spans="1:30" x14ac:dyDescent="0.25">
      <c r="A39" s="8"/>
      <c r="B39" s="86"/>
      <c r="C39" s="41"/>
      <c r="D39" s="86"/>
      <c r="E39" s="87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03"/>
      <c r="R39" s="103"/>
      <c r="S39" s="103"/>
      <c r="T39" s="103"/>
      <c r="U39" s="103"/>
      <c r="V39" s="41"/>
      <c r="W39" s="86"/>
      <c r="X39" s="41"/>
      <c r="Y39" s="77"/>
      <c r="Z39" s="77"/>
      <c r="AA39" s="77"/>
      <c r="AB39" s="77"/>
      <c r="AC39" s="77"/>
      <c r="AD39" s="77"/>
    </row>
    <row r="40" spans="1:30" x14ac:dyDescent="0.25">
      <c r="A40" s="8"/>
      <c r="B40" s="86"/>
      <c r="C40" s="41"/>
      <c r="D40" s="86"/>
      <c r="E40" s="87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03"/>
      <c r="R40" s="103"/>
      <c r="S40" s="103"/>
      <c r="T40" s="103"/>
      <c r="U40" s="103"/>
      <c r="V40" s="41"/>
      <c r="W40" s="86"/>
      <c r="X40" s="41"/>
      <c r="Y40" s="77"/>
      <c r="Z40" s="77"/>
      <c r="AA40" s="77"/>
      <c r="AB40" s="77"/>
      <c r="AC40" s="77"/>
      <c r="AD40" s="77"/>
    </row>
    <row r="41" spans="1:30" x14ac:dyDescent="0.25">
      <c r="A41" s="8"/>
      <c r="B41" s="86"/>
      <c r="C41" s="41"/>
      <c r="D41" s="86"/>
      <c r="E41" s="87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03"/>
      <c r="R41" s="103"/>
      <c r="S41" s="103"/>
      <c r="T41" s="103"/>
      <c r="U41" s="103"/>
      <c r="V41" s="41"/>
      <c r="W41" s="86"/>
      <c r="X41" s="41"/>
      <c r="Y41" s="77"/>
      <c r="Z41" s="77"/>
      <c r="AA41" s="77"/>
      <c r="AB41" s="77"/>
      <c r="AC41" s="77"/>
      <c r="AD41" s="77"/>
    </row>
    <row r="42" spans="1:30" x14ac:dyDescent="0.25">
      <c r="A42" s="8"/>
      <c r="B42" s="86"/>
      <c r="C42" s="41"/>
      <c r="D42" s="86"/>
      <c r="E42" s="87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03"/>
      <c r="R42" s="103"/>
      <c r="S42" s="103"/>
      <c r="T42" s="103"/>
      <c r="U42" s="103"/>
      <c r="V42" s="41"/>
      <c r="W42" s="86"/>
      <c r="X42" s="41"/>
      <c r="Y42" s="77"/>
      <c r="Z42" s="77"/>
      <c r="AA42" s="77"/>
      <c r="AB42" s="77"/>
      <c r="AC42" s="77"/>
      <c r="AD42" s="77"/>
    </row>
    <row r="43" spans="1:30" x14ac:dyDescent="0.25">
      <c r="A43" s="8"/>
      <c r="B43" s="86"/>
      <c r="C43" s="41"/>
      <c r="D43" s="86"/>
      <c r="E43" s="87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03"/>
      <c r="R43" s="103"/>
      <c r="S43" s="103"/>
      <c r="T43" s="103"/>
      <c r="U43" s="103"/>
      <c r="V43" s="41"/>
      <c r="W43" s="86"/>
      <c r="X43" s="41"/>
      <c r="Y43" s="77"/>
      <c r="Z43" s="77"/>
      <c r="AA43" s="77"/>
      <c r="AB43" s="77"/>
      <c r="AC43" s="77"/>
      <c r="AD43" s="77"/>
    </row>
    <row r="44" spans="1:30" x14ac:dyDescent="0.25">
      <c r="A44" s="8"/>
      <c r="B44" s="86"/>
      <c r="C44" s="41"/>
      <c r="D44" s="86"/>
      <c r="E44" s="87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03"/>
      <c r="R44" s="103"/>
      <c r="S44" s="103"/>
      <c r="T44" s="103"/>
      <c r="U44" s="103"/>
      <c r="V44" s="41"/>
      <c r="W44" s="86"/>
      <c r="X44" s="41"/>
      <c r="Y44" s="77"/>
      <c r="Z44" s="77"/>
      <c r="AA44" s="77"/>
      <c r="AB44" s="77"/>
      <c r="AC44" s="77"/>
      <c r="AD44" s="77"/>
    </row>
    <row r="45" spans="1:30" x14ac:dyDescent="0.25">
      <c r="A45" s="8"/>
      <c r="B45" s="86"/>
      <c r="C45" s="41"/>
      <c r="D45" s="86"/>
      <c r="E45" s="87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03"/>
      <c r="R45" s="103"/>
      <c r="S45" s="103"/>
      <c r="T45" s="103"/>
      <c r="U45" s="103"/>
      <c r="V45" s="41"/>
      <c r="W45" s="86"/>
      <c r="X45" s="41"/>
      <c r="Y45" s="77"/>
      <c r="Z45" s="77"/>
      <c r="AA45" s="77"/>
      <c r="AB45" s="77"/>
      <c r="AC45" s="77"/>
      <c r="AD45" s="77"/>
    </row>
    <row r="46" spans="1:30" x14ac:dyDescent="0.25">
      <c r="A46" s="8"/>
      <c r="B46" s="86"/>
      <c r="C46" s="41"/>
      <c r="D46" s="86"/>
      <c r="E46" s="87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03"/>
      <c r="R46" s="103"/>
      <c r="S46" s="103"/>
      <c r="T46" s="103"/>
      <c r="U46" s="103"/>
      <c r="V46" s="41"/>
      <c r="W46" s="86"/>
      <c r="X46" s="41"/>
      <c r="Y46" s="77"/>
      <c r="Z46" s="77"/>
      <c r="AA46" s="77"/>
      <c r="AB46" s="77"/>
      <c r="AC46" s="77"/>
      <c r="AD46" s="77"/>
    </row>
    <row r="47" spans="1:30" x14ac:dyDescent="0.25">
      <c r="A47" s="8"/>
      <c r="B47" s="86"/>
      <c r="C47" s="41"/>
      <c r="D47" s="86"/>
      <c r="E47" s="87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03"/>
      <c r="R47" s="103"/>
      <c r="S47" s="103"/>
      <c r="T47" s="103"/>
      <c r="U47" s="103"/>
      <c r="V47" s="41"/>
      <c r="W47" s="86"/>
      <c r="X47" s="41"/>
      <c r="Y47" s="77"/>
      <c r="Z47" s="77"/>
      <c r="AA47" s="77"/>
      <c r="AB47" s="77"/>
      <c r="AC47" s="77"/>
      <c r="AD47" s="77"/>
    </row>
    <row r="48" spans="1:30" x14ac:dyDescent="0.25">
      <c r="A48" s="8"/>
      <c r="B48" s="86"/>
      <c r="C48" s="41"/>
      <c r="D48" s="86"/>
      <c r="E48" s="87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03"/>
      <c r="R48" s="103"/>
      <c r="S48" s="103"/>
      <c r="T48" s="103"/>
      <c r="U48" s="103"/>
      <c r="V48" s="41"/>
      <c r="W48" s="86"/>
      <c r="X48" s="41"/>
      <c r="Y48" s="77"/>
      <c r="Z48" s="77"/>
      <c r="AA48" s="77"/>
      <c r="AB48" s="77"/>
      <c r="AC48" s="77"/>
      <c r="AD48" s="77"/>
    </row>
    <row r="49" spans="1:30" x14ac:dyDescent="0.25">
      <c r="A49" s="8"/>
      <c r="B49" s="86"/>
      <c r="C49" s="41"/>
      <c r="D49" s="86"/>
      <c r="E49" s="87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03"/>
      <c r="R49" s="103"/>
      <c r="S49" s="103"/>
      <c r="T49" s="103"/>
      <c r="U49" s="103"/>
      <c r="V49" s="41"/>
      <c r="W49" s="86"/>
      <c r="X49" s="41"/>
      <c r="Y49" s="77"/>
      <c r="Z49" s="77"/>
      <c r="AA49" s="77"/>
      <c r="AB49" s="77"/>
      <c r="AC49" s="77"/>
      <c r="AD49" s="77"/>
    </row>
    <row r="50" spans="1:30" x14ac:dyDescent="0.25">
      <c r="A50" s="8"/>
      <c r="B50" s="86"/>
      <c r="C50" s="41"/>
      <c r="D50" s="86"/>
      <c r="E50" s="87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03"/>
      <c r="R50" s="103"/>
      <c r="S50" s="103"/>
      <c r="T50" s="103"/>
      <c r="U50" s="103"/>
      <c r="V50" s="41"/>
      <c r="W50" s="86"/>
      <c r="X50" s="41"/>
      <c r="Y50" s="77"/>
      <c r="Z50" s="77"/>
      <c r="AA50" s="77"/>
      <c r="AB50" s="77"/>
      <c r="AC50" s="77"/>
      <c r="AD50" s="77"/>
    </row>
    <row r="51" spans="1:30" x14ac:dyDescent="0.25">
      <c r="A51" s="8"/>
      <c r="B51" s="86"/>
      <c r="C51" s="41"/>
      <c r="D51" s="86"/>
      <c r="E51" s="87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03"/>
      <c r="R51" s="103"/>
      <c r="S51" s="103"/>
      <c r="T51" s="103"/>
      <c r="U51" s="103"/>
      <c r="V51" s="41"/>
      <c r="W51" s="86"/>
      <c r="X51" s="41"/>
      <c r="Y51" s="77"/>
      <c r="Z51" s="77"/>
      <c r="AA51" s="77"/>
      <c r="AB51" s="77"/>
      <c r="AC51" s="77"/>
      <c r="AD51" s="77"/>
    </row>
    <row r="52" spans="1:30" x14ac:dyDescent="0.25">
      <c r="A52" s="8"/>
      <c r="B52" s="86"/>
      <c r="C52" s="41"/>
      <c r="D52" s="86"/>
      <c r="E52" s="87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03"/>
      <c r="R52" s="103"/>
      <c r="S52" s="103"/>
      <c r="T52" s="103"/>
      <c r="U52" s="103"/>
      <c r="V52" s="41"/>
      <c r="W52" s="86"/>
      <c r="X52" s="41"/>
      <c r="Y52" s="77"/>
      <c r="Z52" s="77"/>
      <c r="AA52" s="77"/>
      <c r="AB52" s="77"/>
      <c r="AC52" s="77"/>
      <c r="AD52" s="77"/>
    </row>
    <row r="53" spans="1:30" x14ac:dyDescent="0.25">
      <c r="A53" s="8"/>
      <c r="B53" s="86"/>
      <c r="C53" s="41"/>
      <c r="D53" s="86"/>
      <c r="E53" s="87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03"/>
      <c r="R53" s="103"/>
      <c r="S53" s="103"/>
      <c r="T53" s="103"/>
      <c r="U53" s="103"/>
      <c r="V53" s="41"/>
      <c r="W53" s="86"/>
      <c r="X53" s="41"/>
      <c r="Y53" s="77"/>
      <c r="Z53" s="77"/>
      <c r="AA53" s="77"/>
      <c r="AB53" s="77"/>
      <c r="AC53" s="77"/>
      <c r="AD53" s="77"/>
    </row>
    <row r="54" spans="1:30" x14ac:dyDescent="0.25">
      <c r="A54" s="8"/>
      <c r="B54" s="86"/>
      <c r="C54" s="41"/>
      <c r="D54" s="86"/>
      <c r="E54" s="87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03"/>
      <c r="R54" s="103"/>
      <c r="S54" s="103"/>
      <c r="T54" s="103"/>
      <c r="U54" s="103"/>
      <c r="V54" s="41"/>
      <c r="W54" s="86"/>
      <c r="X54" s="41"/>
      <c r="Y54" s="77"/>
      <c r="Z54" s="77"/>
      <c r="AA54" s="77"/>
      <c r="AB54" s="77"/>
      <c r="AC54" s="77"/>
      <c r="AD54" s="77"/>
    </row>
    <row r="55" spans="1:30" x14ac:dyDescent="0.25">
      <c r="A55" s="8"/>
      <c r="B55" s="86"/>
      <c r="C55" s="41"/>
      <c r="D55" s="86"/>
      <c r="E55" s="87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03"/>
      <c r="R55" s="103"/>
      <c r="S55" s="103"/>
      <c r="T55" s="103"/>
      <c r="U55" s="103"/>
      <c r="V55" s="41"/>
      <c r="W55" s="86"/>
      <c r="X55" s="41"/>
      <c r="Y55" s="77"/>
      <c r="Z55" s="77"/>
      <c r="AA55" s="77"/>
      <c r="AB55" s="77"/>
      <c r="AC55" s="77"/>
      <c r="AD55" s="77"/>
    </row>
    <row r="56" spans="1:30" x14ac:dyDescent="0.25">
      <c r="A56" s="8"/>
      <c r="B56" s="86"/>
      <c r="C56" s="41"/>
      <c r="D56" s="86"/>
      <c r="E56" s="87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03"/>
      <c r="R56" s="103"/>
      <c r="S56" s="103"/>
      <c r="T56" s="103"/>
      <c r="U56" s="103"/>
      <c r="V56" s="41"/>
      <c r="W56" s="86"/>
      <c r="X56" s="41"/>
      <c r="Y56" s="77"/>
      <c r="Z56" s="77"/>
      <c r="AA56" s="77"/>
      <c r="AB56" s="77"/>
      <c r="AC56" s="77"/>
      <c r="AD56" s="77"/>
    </row>
    <row r="57" spans="1:30" x14ac:dyDescent="0.25">
      <c r="A57" s="8"/>
      <c r="B57" s="86"/>
      <c r="C57" s="41"/>
      <c r="D57" s="86"/>
      <c r="E57" s="87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03"/>
      <c r="R57" s="103"/>
      <c r="S57" s="103"/>
      <c r="T57" s="103"/>
      <c r="U57" s="103"/>
      <c r="V57" s="41"/>
      <c r="W57" s="86"/>
      <c r="X57" s="41"/>
      <c r="Y57" s="77"/>
      <c r="Z57" s="77"/>
      <c r="AA57" s="77"/>
      <c r="AB57" s="77"/>
      <c r="AC57" s="77"/>
      <c r="AD57" s="77"/>
    </row>
    <row r="58" spans="1:30" x14ac:dyDescent="0.25">
      <c r="A58" s="8"/>
      <c r="B58" s="86"/>
      <c r="C58" s="41"/>
      <c r="D58" s="86"/>
      <c r="E58" s="87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03"/>
      <c r="R58" s="103"/>
      <c r="S58" s="103"/>
      <c r="T58" s="103"/>
      <c r="U58" s="103"/>
      <c r="V58" s="41"/>
      <c r="W58" s="86"/>
      <c r="X58" s="41"/>
      <c r="Y58" s="77"/>
      <c r="Z58" s="77"/>
      <c r="AA58" s="77"/>
      <c r="AB58" s="77"/>
      <c r="AC58" s="77"/>
      <c r="AD58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2023-02-19T12:23:34Z</dcterms:modified>
</cp:coreProperties>
</file>